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 and Settings\Рабочий стол\2 CHORAK XARIDLARI\"/>
    </mc:Choice>
  </mc:AlternateContent>
  <xr:revisionPtr revIDLastSave="0" documentId="8_{D4C0272D-31E3-461B-91BE-FA57D92902A6}" xr6:coauthVersionLast="45" xr6:coauthVersionMax="45" xr10:uidLastSave="{00000000-0000-0000-0000-000000000000}"/>
  <bookViews>
    <workbookView xWindow="-28920" yWindow="-2070" windowWidth="29040" windowHeight="15840" activeTab="1" xr2:uid="{E201ACB8-E9C0-4A0B-9B28-847CACC9AD5B}"/>
  </bookViews>
  <sheets>
    <sheet name="RU" sheetId="1" r:id="rId1"/>
    <sheet name="UZ" sheetId="4" r:id="rId2"/>
    <sheet name="ENG" sheetId="5" r:id="rId3"/>
  </sheets>
  <definedNames>
    <definedName name="_Hlk109510007" localSheetId="2">ENG!#REF!</definedName>
    <definedName name="_Hlk109510007" localSheetId="0">RU!#REF!</definedName>
    <definedName name="_Hlk109510007" localSheetId="1">UZ!#REF!</definedName>
    <definedName name="_Hlk111836670" localSheetId="2">ENG!#REF!</definedName>
    <definedName name="_Hlk111836670" localSheetId="0">RU!#REF!</definedName>
    <definedName name="_Hlk111836670" localSheetId="1">UZ!#REF!</definedName>
    <definedName name="_Hlk111907451" localSheetId="2">ENG!#REF!</definedName>
    <definedName name="_Hlk111907451" localSheetId="0">RU!#REF!</definedName>
    <definedName name="_Hlk111907451" localSheetId="1">UZ!#REF!</definedName>
    <definedName name="_xlnm._FilterDatabase" localSheetId="2" hidden="1">ENG!#REF!</definedName>
    <definedName name="_xlnm._FilterDatabase" localSheetId="0" hidden="1">RU!$A$10:$L$37</definedName>
    <definedName name="_xlnm._FilterDatabase" localSheetId="1" hidden="1">UZ!#REF!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85" i="5" l="1"/>
  <c r="K86" i="5" s="1"/>
  <c r="K87" i="5" s="1"/>
  <c r="K78" i="5"/>
  <c r="K54" i="5"/>
  <c r="K86" i="4"/>
  <c r="K87" i="4" s="1"/>
  <c r="K85" i="4"/>
  <c r="K78" i="4"/>
  <c r="K54" i="4"/>
  <c r="K86" i="1"/>
  <c r="K87" i="1" s="1"/>
  <c r="K85" i="1"/>
  <c r="K78" i="1"/>
  <c r="K54" i="1"/>
  <c r="K35" i="5" l="1"/>
  <c r="A33" i="5"/>
  <c r="A34" i="5" s="1"/>
  <c r="K30" i="5"/>
  <c r="A13" i="5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K35" i="4"/>
  <c r="A33" i="4"/>
  <c r="A34" i="4" s="1"/>
  <c r="K30" i="4"/>
  <c r="K36" i="4" s="1"/>
  <c r="A13" i="4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K36" i="5" l="1"/>
  <c r="K37" i="5"/>
  <c r="K37" i="4"/>
  <c r="K35" i="1"/>
  <c r="K30" i="1"/>
  <c r="K36" i="1" l="1"/>
  <c r="E4" i="5" l="1"/>
  <c r="F4" i="5" s="1"/>
  <c r="G4" i="5" s="1"/>
  <c r="H4" i="5" s="1"/>
  <c r="I4" i="5" s="1"/>
  <c r="J4" i="5" s="1"/>
  <c r="K4" i="5" s="1"/>
  <c r="E4" i="4"/>
  <c r="F4" i="4" s="1"/>
  <c r="G4" i="4" s="1"/>
  <c r="H4" i="4" s="1"/>
  <c r="I4" i="4" s="1"/>
  <c r="J4" i="4" s="1"/>
  <c r="K4" i="4" s="1"/>
  <c r="K37" i="1"/>
  <c r="E4" i="1"/>
  <c r="F4" i="1" s="1"/>
  <c r="G4" i="1" s="1"/>
  <c r="H4" i="1" s="1"/>
  <c r="I4" i="1" s="1"/>
  <c r="J4" i="1" l="1"/>
  <c r="K4" i="1" s="1"/>
  <c r="A33" i="1" l="1"/>
  <c r="A34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<sst xmlns="http://schemas.openxmlformats.org/spreadsheetml/2006/main" count="1452" uniqueCount="530">
  <si>
    <t>Т/р</t>
  </si>
  <si>
    <t>Тендер</t>
  </si>
  <si>
    <t>Наименование (товар, работа, услуга)</t>
  </si>
  <si>
    <t>Категория</t>
  </si>
  <si>
    <t>Номер лота</t>
  </si>
  <si>
    <t>Источник финансирования</t>
  </si>
  <si>
    <t>Суммарная информация за период, в котором данные публикуются:</t>
  </si>
  <si>
    <t>Итого за прошедший период отчетного года:</t>
  </si>
  <si>
    <t>Фактическая стоимость покупки (в суммах)</t>
  </si>
  <si>
    <t>Аукционные торги</t>
  </si>
  <si>
    <t>Отбор наилучшего предложения</t>
  </si>
  <si>
    <t>Электронный магазин</t>
  </si>
  <si>
    <t>Местный производитель</t>
  </si>
  <si>
    <t>Name (goods, work, service)</t>
  </si>
  <si>
    <t>Lot Number</t>
  </si>
  <si>
    <t>Source of Funding</t>
  </si>
  <si>
    <t>Summary information for the period in which the data is published:</t>
  </si>
  <si>
    <t>Total for the past period of the reporting year:</t>
  </si>
  <si>
    <t>T/r</t>
  </si>
  <si>
    <t>Tender</t>
  </si>
  <si>
    <t>ИНН заказчика</t>
  </si>
  <si>
    <t>Номер контракта</t>
  </si>
  <si>
    <t>Дата контракта</t>
  </si>
  <si>
    <t>СТИР поставщика</t>
  </si>
  <si>
    <t>Наименование поставщика</t>
  </si>
  <si>
    <t>Buyurtmachi STIRi</t>
  </si>
  <si>
    <t>Tovar (ish va xizmat) nomi</t>
  </si>
  <si>
    <t>Tovar (ish va hizmat)ning toifasi</t>
  </si>
  <si>
    <t>Lot raqami</t>
  </si>
  <si>
    <t>Moliyalashtirish manbasi</t>
  </si>
  <si>
    <t>Ijrochi nomi</t>
  </si>
  <si>
    <t>Ijrochi STIRi</t>
  </si>
  <si>
    <t>Shartnoma raqami</t>
  </si>
  <si>
    <t>Bitim sanasi</t>
  </si>
  <si>
    <t>Jami tovar (ish, xizmat)ning shartnoma summasi</t>
  </si>
  <si>
    <t>Customer Tax Identification Number (TIN)</t>
  </si>
  <si>
    <t>№</t>
  </si>
  <si>
    <t>Supplier Taxpayer Identification Number (TIN)</t>
  </si>
  <si>
    <t>Contract Number</t>
  </si>
  <si>
    <t>Contract Date</t>
  </si>
  <si>
    <t>Actual Purchase Cost (in sums)</t>
  </si>
  <si>
    <t>Product category</t>
  </si>
  <si>
    <t>Title winner</t>
  </si>
  <si>
    <t>Оборудование электрическое</t>
  </si>
  <si>
    <t>Изделия металлические готовые, кроме машин и оборудования</t>
  </si>
  <si>
    <t>Оборудование компьютерное, электронное и оптическое</t>
  </si>
  <si>
    <t>Собственные средства</t>
  </si>
  <si>
    <t>Услуги в области информационных технологий</t>
  </si>
  <si>
    <t>Изделия готовые прочие</t>
  </si>
  <si>
    <t>Услуги издательские</t>
  </si>
  <si>
    <t>Мебель</t>
  </si>
  <si>
    <t>Услуги в области архитектуры и инженерно-технического проектирования, технических испытаний, исследований и анализа</t>
  </si>
  <si>
    <t>Услуга организации учебных курсов в области IT</t>
  </si>
  <si>
    <t>Услуга виртуального выделенного сервера</t>
  </si>
  <si>
    <t>АО O`ZBEKTELEKOM</t>
  </si>
  <si>
    <t>"EMAN" МЧЖ</t>
  </si>
  <si>
    <t>NEW PRICE OK</t>
  </si>
  <si>
    <t>203366731</t>
  </si>
  <si>
    <t>201348969</t>
  </si>
  <si>
    <t>309528015</t>
  </si>
  <si>
    <t>ООО KOLORPAK</t>
  </si>
  <si>
    <t>205353003</t>
  </si>
  <si>
    <t>Elektr jihozlari</t>
  </si>
  <si>
    <t>Mashina va jihozlardan tashqari tayyor metall buyumlar</t>
  </si>
  <si>
    <t>Kompyuter, elektron va optik uskunalar</t>
  </si>
  <si>
    <t>Axborot texnologiyalari xizmatlari</t>
  </si>
  <si>
    <t>Nashriyot xizmatlari</t>
  </si>
  <si>
    <t>Mebel</t>
  </si>
  <si>
    <t>Own funds</t>
  </si>
  <si>
    <t>Finished metal products, except machinery and equipment</t>
  </si>
  <si>
    <t>Computer, electronic, and optical equipment</t>
  </si>
  <si>
    <t>Information Technology Services</t>
  </si>
  <si>
    <t>IT training course organization service</t>
  </si>
  <si>
    <t>Selecting the best offer</t>
  </si>
  <si>
    <t>Auction bidding</t>
  </si>
  <si>
    <t>Total</t>
  </si>
  <si>
    <t>Всего</t>
  </si>
  <si>
    <t>Маркер</t>
  </si>
  <si>
    <t>Кресло офисное</t>
  </si>
  <si>
    <t>Машины и оборудование, не включенные в другие группировки</t>
  </si>
  <si>
    <t>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</si>
  <si>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Услуги в области образования</t>
  </si>
  <si>
    <t>Eng yaxshi taklifni tanlash</t>
  </si>
  <si>
    <t>Auktsion savdolari</t>
  </si>
  <si>
    <t>Arxitektura va muhandislik loyihalash xizmatlari, texnik sinovlar, tadqiqot va tahlillar</t>
  </si>
  <si>
    <t>Virtual shaxsiy server xizmati</t>
  </si>
  <si>
    <t>Marker</t>
  </si>
  <si>
    <t>Ofis kreslosi</t>
  </si>
  <si>
    <t>Oʻz mablagʻlari</t>
  </si>
  <si>
    <t>Jami</t>
  </si>
  <si>
    <t>Elektronnыy magazin</t>
  </si>
  <si>
    <t>Mestnыy proizvoditel</t>
  </si>
  <si>
    <t>Other Finished Products</t>
  </si>
  <si>
    <t>Virtual Private Server Service</t>
  </si>
  <si>
    <t>Office chair</t>
  </si>
  <si>
    <t>Electronic store</t>
  </si>
  <si>
    <t>Local manufacturer</t>
  </si>
  <si>
    <t>2026-yil 1-chorakda amalga oshirilgan davlat xaridlari toʻgʻrisidagi maʼlumotlar</t>
  </si>
  <si>
    <t>Комнатный увлажнитель воздуха</t>
  </si>
  <si>
    <t>Источник бесперебойного питания</t>
  </si>
  <si>
    <t>Уничтожитель бумаги</t>
  </si>
  <si>
    <t>Клавиатура</t>
  </si>
  <si>
    <t>Кронштейн настенный для телевизора</t>
  </si>
  <si>
    <t>Услуга в области метрологии</t>
  </si>
  <si>
    <t>Кабели HDMI</t>
  </si>
  <si>
    <t>Услуга по повышению профессиональной квалификации</t>
  </si>
  <si>
    <t>Открытки</t>
  </si>
  <si>
    <t>Услуга консультативная в области компьютерных технологий</t>
  </si>
  <si>
    <t>GPRS модуль</t>
  </si>
  <si>
    <t xml:space="preserve">Услуга по
проведению оценки
системы
корпоративного
управления
</t>
  </si>
  <si>
    <t xml:space="preserve">Телевизор </t>
  </si>
  <si>
    <t>Устройства коммутационные и/или предохранительные для электрических цепей прочие, не включенные в другие группировки</t>
  </si>
  <si>
    <t>Услуга по проведению оценки системы корпоративного управления</t>
  </si>
  <si>
    <t>Телевизор</t>
  </si>
  <si>
    <t>261210084753339</t>
  </si>
  <si>
    <t>261210084753352</t>
  </si>
  <si>
    <t>261210084753386</t>
  </si>
  <si>
    <t>261210084753413</t>
  </si>
  <si>
    <t>261210084754560</t>
  </si>
  <si>
    <t>261210084764092</t>
  </si>
  <si>
    <t>261210084766381</t>
  </si>
  <si>
    <t>261210084803593</t>
  </si>
  <si>
    <t>261210084863164</t>
  </si>
  <si>
    <t>261210084901065</t>
  </si>
  <si>
    <t>261210084942682</t>
  </si>
  <si>
    <t>261210084955668</t>
  </si>
  <si>
    <t>261210084963238</t>
  </si>
  <si>
    <t>262210086484600</t>
  </si>
  <si>
    <t>262211146706200</t>
  </si>
  <si>
    <t>262211146890646</t>
  </si>
  <si>
    <t>SL1461972,  26321125044887</t>
  </si>
  <si>
    <t>SL1433245,  26321125014979</t>
  </si>
  <si>
    <t>QANOAT SOFT MCHJ</t>
  </si>
  <si>
    <t>MAX COMPUTERS MCHJ</t>
  </si>
  <si>
    <t>UBAYDULLO BROKERS MCHJ</t>
  </si>
  <si>
    <t>YTT XOJIQURBONOV NURALI ODILBOYEVICH</t>
  </si>
  <si>
    <t>SUVO'LCHAGICHXIZMATI AJ</t>
  </si>
  <si>
    <t>SARLOCHIN BIZNES SENTR MCHJ</t>
  </si>
  <si>
    <t>MILLIY MALAKA TIZIMINI RIVOJLANTIRISH INSTITUTI DM</t>
  </si>
  <si>
    <t>CYBER UNIVERSITY DAVLAT UNIVERSITETI DM</t>
  </si>
  <si>
    <t>THE ECO EXPERTS MCHJ</t>
  </si>
  <si>
    <t>SAM BEKLAR 2022</t>
  </si>
  <si>
    <t>ООО GLOBAL AUDIT</t>
  </si>
  <si>
    <t>INVESTMENT MANAGEMENT GROUP MCHJ</t>
  </si>
  <si>
    <t>DILLER-TEXNO 222 MCHJ</t>
  </si>
  <si>
    <t>309493038</t>
  </si>
  <si>
    <t>301688417</t>
  </si>
  <si>
    <t>312695269</t>
  </si>
  <si>
    <t>32407831370037</t>
  </si>
  <si>
    <t>205136865</t>
  </si>
  <si>
    <t>310554928</t>
  </si>
  <si>
    <t>311683141</t>
  </si>
  <si>
    <t>311934975</t>
  </si>
  <si>
    <t>310483122</t>
  </si>
  <si>
    <t>308756936</t>
  </si>
  <si>
    <t>202268854</t>
  </si>
  <si>
    <t>305984734</t>
  </si>
  <si>
    <t>312643601</t>
  </si>
  <si>
    <t>4071981</t>
  </si>
  <si>
    <t>4071997</t>
  </si>
  <si>
    <t>4072002</t>
  </si>
  <si>
    <t>4072029</t>
  </si>
  <si>
    <t>4073141</t>
  </si>
  <si>
    <t>4087036</t>
  </si>
  <si>
    <t>4087044</t>
  </si>
  <si>
    <t>4123103</t>
  </si>
  <si>
    <t>4176375</t>
  </si>
  <si>
    <t>4207367</t>
  </si>
  <si>
    <t>4244796</t>
  </si>
  <si>
    <t>4255664</t>
  </si>
  <si>
    <t>4262273</t>
  </si>
  <si>
    <t>6484600.1.1</t>
  </si>
  <si>
    <t>6706200.1.1</t>
  </si>
  <si>
    <t>6890646.1.1</t>
  </si>
  <si>
    <t>K1113795</t>
  </si>
  <si>
    <t>K1109646</t>
  </si>
  <si>
    <t>29.01.2026 14:19:12</t>
  </si>
  <si>
    <t>29.01.2026 14:24:12</t>
  </si>
  <si>
    <t>29.01.2026 14:24:13</t>
  </si>
  <si>
    <t>29.01.2026 14:29:12</t>
  </si>
  <si>
    <t>29.01.2026 17:04:12</t>
  </si>
  <si>
    <t>05.02.2026 09:11:58</t>
  </si>
  <si>
    <t>05.02.2026 09:12:06</t>
  </si>
  <si>
    <t>13.02.2026 09:54:44</t>
  </si>
  <si>
    <t>26.02.2026 16:45:45</t>
  </si>
  <si>
    <t>06.03.2026 16:03:35</t>
  </si>
  <si>
    <t>17.03.2026 12:05:25</t>
  </si>
  <si>
    <t>18.03.2026 16:47:44</t>
  </si>
  <si>
    <t>19.03.2026 18:17:31</t>
  </si>
  <si>
    <t>21.01.2026</t>
  </si>
  <si>
    <t>25.02.2026</t>
  </si>
  <si>
    <t>24.03.2026</t>
  </si>
  <si>
    <t>06.03.2026 11:36:01</t>
  </si>
  <si>
    <t>05.02.2026 12:04:01</t>
  </si>
  <si>
    <t>261211144723364</t>
  </si>
  <si>
    <t>261211144781948</t>
  </si>
  <si>
    <t>261211144917814</t>
  </si>
  <si>
    <t>"UNICON.UZ-FAN-TEXNIKA VA MARKETING TADQIQOTLARI MARKAZI" MCHJ</t>
  </si>
  <si>
    <t>200898586</t>
  </si>
  <si>
    <t>4047239</t>
  </si>
  <si>
    <t>4096245</t>
  </si>
  <si>
    <t>4220902</t>
  </si>
  <si>
    <t>20.01.2026 09:44:07</t>
  </si>
  <si>
    <t>09.02.2026 09:59:44</t>
  </si>
  <si>
    <t>11.03.2026 16:00:26</t>
  </si>
  <si>
    <t>Информация о государственных закупках, осуществленных в 1-м квартале 2026 года.</t>
  </si>
  <si>
    <t>Услуга аудита</t>
  </si>
  <si>
    <t>Xona namlagichi</t>
  </si>
  <si>
    <t>Uzluksiz quvvat manbai</t>
  </si>
  <si>
    <t>Qog'oz maydalagich</t>
  </si>
  <si>
    <t>Klaviatura</t>
  </si>
  <si>
    <t>Devorga o'rnatish uchun televizor</t>
  </si>
  <si>
    <t>Metrologiya xizmati</t>
  </si>
  <si>
    <t>HDMI kabellari</t>
  </si>
  <si>
    <t>Professional rivojlanish xizmati</t>
  </si>
  <si>
    <t>Boshqa joyda tasniflanmagan mashina va uskunalar</t>
  </si>
  <si>
    <t>Ta'lim xizmatlari</t>
  </si>
  <si>
    <t>GPRS moduli</t>
  </si>
  <si>
    <t>Audit xizmati</t>
  </si>
  <si>
    <t>Tabriknomalar</t>
  </si>
  <si>
    <t>Kompyuter texnologiyalari sohasida konsalting xizmati</t>
  </si>
  <si>
    <t>Korporativ boshqaruv tizimini baholash xizmati</t>
  </si>
  <si>
    <t>Televizor</t>
  </si>
  <si>
    <t>IT o'quv kurslarini tashkil etish xizmati</t>
  </si>
  <si>
    <t>Ma'lumotlar e'lon qilingan davr uchun qisqacha ma'lumot:</t>
  </si>
  <si>
    <t>Hisobot yilining o'tgan davri uchun jami:</t>
  </si>
  <si>
    <t>Room humidifier</t>
  </si>
  <si>
    <t>Uninterruptible power supply</t>
  </si>
  <si>
    <t>Paper shredder</t>
  </si>
  <si>
    <t>Machinery and equipment not included in other groups</t>
  </si>
  <si>
    <t>Keyboard</t>
  </si>
  <si>
    <t>TV Wall Mount</t>
  </si>
  <si>
    <t>Metrology Service</t>
  </si>
  <si>
    <t>Services in the field of architecture and engineering design, technical testing, research, and analysis</t>
  </si>
  <si>
    <t>HDMI Cables</t>
  </si>
  <si>
    <t>Professional Development Service</t>
  </si>
  <si>
    <t>Electrical Equipment</t>
  </si>
  <si>
    <t>Educational Services</t>
  </si>
  <si>
    <t>Postcards</t>
  </si>
  <si>
    <t>Publishing Services</t>
  </si>
  <si>
    <t>Computer technology consulting service</t>
  </si>
  <si>
    <t>GPRS module</t>
  </si>
  <si>
    <t>Software products and software development services; consulting and similar services in the field of information technology</t>
  </si>
  <si>
    <t>Other switching and/or safety devices for electrical circuits, not included in other groups</t>
  </si>
  <si>
    <t>Audit Service</t>
  </si>
  <si>
    <t>"Service for assessing the corporate governance system"</t>
  </si>
  <si>
    <t>TV</t>
  </si>
  <si>
    <t>Information on public procurement carried out in the first quarter of 2026.</t>
  </si>
  <si>
    <t>Информация о государственных закупках, осуществленных в 2-м квартале 2026 года.</t>
  </si>
  <si>
    <t>MCHJ "Sharifa  com"</t>
  </si>
  <si>
    <t>ZUBAYR TRADING MCHJ</t>
  </si>
  <si>
    <t>ООО INTELLECTUAL GLOBAL NETWORK</t>
  </si>
  <si>
    <t>YTT ABDIYEV JAHONGIR RUSTAM O‘G‘LI</t>
  </si>
  <si>
    <t>BOMU OK</t>
  </si>
  <si>
    <t>YTT MASHARIPOV JAXONGIR ORZIKUL O‘G‘LI</t>
  </si>
  <si>
    <t>YTT TURDIQULOV JAMSHID DILSHODOVICH</t>
  </si>
  <si>
    <t>YTT PIRMUXAMEDOV JAXANGIR RAVSHANOVICH</t>
  </si>
  <si>
    <t>YTT MUMINOV AKROM AKMALOVICH</t>
  </si>
  <si>
    <t>319176</t>
  </si>
  <si>
    <t>319452</t>
  </si>
  <si>
    <t>319734</t>
  </si>
  <si>
    <t>319855</t>
  </si>
  <si>
    <t>319718</t>
  </si>
  <si>
    <t>319759</t>
  </si>
  <si>
    <t>319767</t>
  </si>
  <si>
    <t>319841</t>
  </si>
  <si>
    <t>319766</t>
  </si>
  <si>
    <t>323330</t>
  </si>
  <si>
    <t>15.04.2026 10:28:22</t>
  </si>
  <si>
    <t>17.04.2026 10:58:05</t>
  </si>
  <si>
    <t>21.04.2026 11:25:49</t>
  </si>
  <si>
    <t>22.04.2026 12:02:01</t>
  </si>
  <si>
    <t>21.04.2026 11:24:07</t>
  </si>
  <si>
    <t>21.04.2026 11:28:15</t>
  </si>
  <si>
    <t>21.04.2026 11:48:21</t>
  </si>
  <si>
    <t>22.04.2026 12:01:17</t>
  </si>
  <si>
    <t>21.04.2026 11:48:10</t>
  </si>
  <si>
    <t>10.06.2026 11:17:14</t>
  </si>
  <si>
    <t>26121007397647</t>
  </si>
  <si>
    <t>26121007398111</t>
  </si>
  <si>
    <t>26121007398488</t>
  </si>
  <si>
    <t>26121007398511</t>
  </si>
  <si>
    <t>26121007398484</t>
  </si>
  <si>
    <t>26121007398481</t>
  </si>
  <si>
    <t>26121007398478</t>
  </si>
  <si>
    <t>26121007398516</t>
  </si>
  <si>
    <t>26121007398490</t>
  </si>
  <si>
    <t>26121007403929</t>
  </si>
  <si>
    <t>Бумага и изделия из бумаги</t>
  </si>
  <si>
    <t>Изделия резиновые и пластмассовые</t>
  </si>
  <si>
    <t>Межсетевой экран, Трансивер</t>
  </si>
  <si>
    <t>Бумага для
офисной техники белая</t>
  </si>
  <si>
    <t>Кабельный органайзер</t>
  </si>
  <si>
    <t>Сетевой фильтр</t>
  </si>
  <si>
    <t>Патч панель</t>
  </si>
  <si>
    <t>Коннектор</t>
  </si>
  <si>
    <t>Муфта соединительная кабельная</t>
  </si>
  <si>
    <t>Чехол защитный резиновый</t>
  </si>
  <si>
    <t>Кабель UTP</t>
  </si>
  <si>
    <t>Выдвижные направляющие (рельсы) для сервера</t>
  </si>
  <si>
    <t>ONLINE DISTRIBUTION MCHJ</t>
  </si>
  <si>
    <t>ООО HEL-DEN</t>
  </si>
  <si>
    <t>"INTERNATIONAL PAPER" MCHJ</t>
  </si>
  <si>
    <t>IJTIMOIY RIVOJLANTIRISHMCHJ</t>
  </si>
  <si>
    <t>O'ZBEKISTON RESPUBLIKASI BANK-MOLIYA AKADEMIYASI</t>
  </si>
  <si>
    <t>ООО CERT INTERNATIONAL</t>
  </si>
  <si>
    <t>MCHJ FRUIT JUICE QK</t>
  </si>
  <si>
    <t>UP-TO HILL</t>
  </si>
  <si>
    <t>CHILONZOR ALLIANCE BRO`KER GROUP MCHJ</t>
  </si>
  <si>
    <t>IT WORKS MCHJ</t>
  </si>
  <si>
    <t>YATT  "ABROR XAMIDOVICH"</t>
  </si>
  <si>
    <t>OOO "ARMFUL GROSS"</t>
  </si>
  <si>
    <t>ООО Zamin Big Group</t>
  </si>
  <si>
    <t>ЯККА ТАРТИБДАГИ ТАДБИРКОР</t>
  </si>
  <si>
    <t xml:space="preserve"> "LIDER TEAM" mas‘uliyati cheklangan jamiyati</t>
  </si>
  <si>
    <t>ALTAIR TECHNOLOGY MCHJ</t>
  </si>
  <si>
    <t>Общество с ограниченной ответственностью «EMAN»</t>
  </si>
  <si>
    <t>261210085025153</t>
  </si>
  <si>
    <t>261210085043311</t>
  </si>
  <si>
    <t>261210085024972</t>
  </si>
  <si>
    <t>261210085147075</t>
  </si>
  <si>
    <t>261210085228668</t>
  </si>
  <si>
    <t>261210085245231</t>
  </si>
  <si>
    <t>261210085245246</t>
  </si>
  <si>
    <t>261210085285080</t>
  </si>
  <si>
    <t>261210085231739</t>
  </si>
  <si>
    <t>261210085343254</t>
  </si>
  <si>
    <t>261210085326845</t>
  </si>
  <si>
    <t>261210085376827</t>
  </si>
  <si>
    <t>261210085376790</t>
  </si>
  <si>
    <t>262211147053734</t>
  </si>
  <si>
    <t>262210087133002</t>
  </si>
  <si>
    <t>262210087152366</t>
  </si>
  <si>
    <t>262210087193003</t>
  </si>
  <si>
    <t>262210087264682</t>
  </si>
  <si>
    <t>262210087386826</t>
  </si>
  <si>
    <t>262210087439682</t>
  </si>
  <si>
    <t>Вода питьевая упакованная</t>
  </si>
  <si>
    <t>Услуга по размещение вакансии</t>
  </si>
  <si>
    <t>Бумага туалетная</t>
  </si>
  <si>
    <t>Услуга консультативная в области
компьютерных технологий</t>
  </si>
  <si>
    <t>Услуга в области высшего образования</t>
  </si>
  <si>
    <t>Услуга по проведению инспекционного контроля в области сертификации</t>
  </si>
  <si>
    <t>Услуги по ремонту и монтажу машин и оборудования</t>
  </si>
  <si>
    <t>Услуги телекоммуникационные</t>
  </si>
  <si>
    <t>Услуга по замеру параметров напряжения и тока электрооборудования</t>
  </si>
  <si>
    <t>Блок проявки</t>
  </si>
  <si>
    <t>Услуги по ремонту и техническому обслуживанию офисных машин и оборудования, кроме компьютеров и периферийного оборудования</t>
  </si>
  <si>
    <t>Шкафы металлические прочие</t>
  </si>
  <si>
    <t>Микрофоны и подставки для них</t>
  </si>
  <si>
    <t>Мебель для сидения, преимущественно с металлическим каркасом</t>
  </si>
  <si>
    <t>Портрет</t>
  </si>
  <si>
    <t>Напитки</t>
  </si>
  <si>
    <t>Шланг сантехнический</t>
  </si>
  <si>
    <t>Услуга по текущему ремонту сплит кондиционеров</t>
  </si>
  <si>
    <t>Услуга по организации внутри республиканской видео конференцсвязи</t>
  </si>
  <si>
    <t>Планшетный компьютер</t>
  </si>
  <si>
    <t>Кондиционер бытовой</t>
  </si>
  <si>
    <t>Услуга по техническому обслуживанию оргтехники</t>
  </si>
  <si>
    <t>312056564</t>
  </si>
  <si>
    <t>306443504</t>
  </si>
  <si>
    <t>205247459</t>
  </si>
  <si>
    <t>306368257</t>
  </si>
  <si>
    <t>201849503</t>
  </si>
  <si>
    <t>302142218</t>
  </si>
  <si>
    <t>303255186</t>
  </si>
  <si>
    <t>309304856</t>
  </si>
  <si>
    <t>306797658</t>
  </si>
  <si>
    <t>306579176</t>
  </si>
  <si>
    <t>32307912550034</t>
  </si>
  <si>
    <t>302781713</t>
  </si>
  <si>
    <t>307454878</t>
  </si>
  <si>
    <t>487130004</t>
  </si>
  <si>
    <t>302382268</t>
  </si>
  <si>
    <t>311285139</t>
  </si>
  <si>
    <t>4324682</t>
  </si>
  <si>
    <t>4340988</t>
  </si>
  <si>
    <t>4324477</t>
  </si>
  <si>
    <t>4430720</t>
  </si>
  <si>
    <t>4527040</t>
  </si>
  <si>
    <t>4737304</t>
  </si>
  <si>
    <t>4737307</t>
  </si>
  <si>
    <t>4766734</t>
  </si>
  <si>
    <t>4543343</t>
  </si>
  <si>
    <t>4819478</t>
  </si>
  <si>
    <t>4804437</t>
  </si>
  <si>
    <t>4864207</t>
  </si>
  <si>
    <t>4864150</t>
  </si>
  <si>
    <t>7053734.1.1</t>
  </si>
  <si>
    <t>7133002.1.1</t>
  </si>
  <si>
    <t>7152366.1.1</t>
  </si>
  <si>
    <t>7193003.1.1</t>
  </si>
  <si>
    <t>7264682.1.1</t>
  </si>
  <si>
    <t>7386826.1.1</t>
  </si>
  <si>
    <t>7439682.1.1</t>
  </si>
  <si>
    <t>07.04.2026 10:59:45</t>
  </si>
  <si>
    <t>10.04.2026 09:43:46</t>
  </si>
  <si>
    <t>07.04.2026 10:44:41</t>
  </si>
  <si>
    <t>19.03.2026
  10:44:41</t>
  </si>
  <si>
    <t>01.05.2026 18:04:36</t>
  </si>
  <si>
    <t>21.05.2026 16:00:16</t>
  </si>
  <si>
    <t>25.05.2026 18:14:49</t>
  </si>
  <si>
    <t>25.05.2026 18:14:50</t>
  </si>
  <si>
    <t>05.06.2026 15:15:12</t>
  </si>
  <si>
    <t>22.05.2026 09:38:31</t>
  </si>
  <si>
    <t>17.06.2026 11:16:28</t>
  </si>
  <si>
    <t>15.06.2026 11:48:36</t>
  </si>
  <si>
    <t>23.06.2026 17:52:46</t>
  </si>
  <si>
    <t>23.06.2026 17:47:51</t>
  </si>
  <si>
    <t>09.04.2026</t>
  </si>
  <si>
    <t>17.04.2026</t>
  </si>
  <si>
    <t>22.04.2026</t>
  </si>
  <si>
    <t>06.05.2026</t>
  </si>
  <si>
    <t>27.04.2026</t>
  </si>
  <si>
    <t>18.05.2026</t>
  </si>
  <si>
    <t>22.05.2026</t>
  </si>
  <si>
    <t>LEXON OFFICE MCHJ</t>
  </si>
  <si>
    <t>"LED ENERGY PRODUCT" MCHJ</t>
  </si>
  <si>
    <t>312756610</t>
  </si>
  <si>
    <t>307848821</t>
  </si>
  <si>
    <t>K1119508</t>
  </si>
  <si>
    <t>K1124288</t>
  </si>
  <si>
    <t>K1124287</t>
  </si>
  <si>
    <t>K1124286</t>
  </si>
  <si>
    <t>K1124285</t>
  </si>
  <si>
    <t>16.04.2026 16:00:01</t>
  </si>
  <si>
    <t>22.05.2026 09:55:21</t>
  </si>
  <si>
    <t>22.05.2026 09:55:01</t>
  </si>
  <si>
    <t>22.05.2026 09:54:22</t>
  </si>
  <si>
    <t>22.05.2026 09:54:04</t>
  </si>
  <si>
    <t>SL1503614,  26321125087896</t>
  </si>
  <si>
    <t>SL1535859,  26321125117581</t>
  </si>
  <si>
    <t>SL1535855,  26321125117576</t>
  </si>
  <si>
    <t>SL1535848,  26321125117572</t>
  </si>
  <si>
    <t>SL1535846,  26321125117568</t>
  </si>
  <si>
    <t>Папка архивная</t>
  </si>
  <si>
    <t>Ёриткич LED 600х600 мм ички</t>
  </si>
  <si>
    <t>LED панель ички думалок 24W</t>
  </si>
  <si>
    <t>LED панель ички думалок 36W (Акрил)</t>
  </si>
  <si>
    <t>LED панель ички думалок 18W (Акрил)</t>
  </si>
  <si>
    <t>Электронный кооперационный портал</t>
  </si>
  <si>
    <t>Tarmoqlararo ekran, Transiver</t>
  </si>
  <si>
    <t>Ofis texnikasi uchun oq qog‘oz</t>
  </si>
  <si>
    <t>Kabel organayzeri</t>
  </si>
  <si>
    <t>Tarmoq filtri</t>
  </si>
  <si>
    <t>Patch-panel</t>
  </si>
  <si>
    <t>Konnektor</t>
  </si>
  <si>
    <t>Kabel ulash muftasi</t>
  </si>
  <si>
    <t>Himoya rezina qoplamasi</t>
  </si>
  <si>
    <t>UTP kabeli</t>
  </si>
  <si>
    <t>Server uchun suriluvchi yo‘naltirgichlar (relslar)</t>
  </si>
  <si>
    <t>Qog‘oz va qog‘oz mahsulotlari</t>
  </si>
  <si>
    <t>Elektr uskunalari</t>
  </si>
  <si>
    <t>Rezina va plastmassa buyumlar</t>
  </si>
  <si>
    <t>Qadoqlangan ichimlik suvi</t>
  </si>
  <si>
    <t>Vakansiyani joylashtirish xizmati</t>
  </si>
  <si>
    <t>Hojatxona qog‘ozi</t>
  </si>
  <si>
    <t>Kompyuter texnologiyalari sohasidagi konsalting xizmati</t>
  </si>
  <si>
    <t>Oliy ta’lim sohasidagi xizmat</t>
  </si>
  <si>
    <t>Portret</t>
  </si>
  <si>
    <t>Sertifikatlashtirish sohasida inspeksiya nazoratini o‘tkazish xizmati</t>
  </si>
  <si>
    <t>Ichimliklar</t>
  </si>
  <si>
    <t>Santexnika shlangi</t>
  </si>
  <si>
    <t>Split konditsionerlarni joriy ta’mirlash xizmati</t>
  </si>
  <si>
    <t>Respublika ichida videokonferensiya aloqasini tashkil etish xizmati</t>
  </si>
  <si>
    <t>Planshet kompyuter</t>
  </si>
  <si>
    <t>Maishiy konditsioner</t>
  </si>
  <si>
    <t>Elektr jihozlaridagi kuchlanish va tok parametrlarini o‘lchash xizmati</t>
  </si>
  <si>
    <t>Fotobaraban bloki</t>
  </si>
  <si>
    <t>Kompyuterlar va periferik qurilmalardan tashqari ofis mashinalari va uskunalarini ta’mirlash hamda texnik xizmat ko‘rsatish xizmatlari</t>
  </si>
  <si>
    <t>Orgtexnikaga texnik xizmat ko‘rsatish xizmati</t>
  </si>
  <si>
    <t>Boshqa metall shkaflar</t>
  </si>
  <si>
    <t>Mikrofonlar va ular uchun tagliklar</t>
  </si>
  <si>
    <t>Asosan metall karkasli o‘tirish uchun mo‘ljallangan mebellar</t>
  </si>
  <si>
    <t>Mashina va uskunalarni ta’mirlash va o‘rnatish xizmatlari</t>
  </si>
  <si>
    <t>Telekommunikatsiya xizmatlari</t>
  </si>
  <si>
    <t>Boshqa guruhlarga kiritilmagan mashinalar va uskunalar</t>
  </si>
  <si>
    <t>Elektr uskunalaridagi kuchlanish va tok parametrlarini o‘lchash xizmati</t>
  </si>
  <si>
    <t>Arxiv papkasi</t>
  </si>
  <si>
    <t>Ichki LED yoritgich, 600×600 mm</t>
  </si>
  <si>
    <t>Ichki dumaloq LED panel, 24 W</t>
  </si>
  <si>
    <t>Ichki dumaloq LED panel, 36 W (akril)</t>
  </si>
  <si>
    <t>Ichki dumaloq LED panel, 18 W (akril)</t>
  </si>
  <si>
    <t>2026-yil 2-chorakda amalga oshirilgan davlat xaridlari toʻgʻrisidagi maʼlumotlar</t>
  </si>
  <si>
    <t>Elektron Do'kon</t>
  </si>
  <si>
    <t>Elektron kooperatsiya portali</t>
  </si>
  <si>
    <t>Information on public procurement carried out in the second quarter of 2026.</t>
  </si>
  <si>
    <t>Electronic Cooperation Portal</t>
  </si>
  <si>
    <t>Firewall, Transceiver</t>
  </si>
  <si>
    <t>White paper for office equipment</t>
  </si>
  <si>
    <t>Cable organizer</t>
  </si>
  <si>
    <t>Power strip</t>
  </si>
  <si>
    <t>Patch panel</t>
  </si>
  <si>
    <t>Connector</t>
  </si>
  <si>
    <t>Cable joint</t>
  </si>
  <si>
    <t>Protective rubber cover</t>
  </si>
  <si>
    <t>UTP cable</t>
  </si>
  <si>
    <t>Sliding server rails</t>
  </si>
  <si>
    <t>Packaged drinking water</t>
  </si>
  <si>
    <t>Vacancy posting service</t>
  </si>
  <si>
    <t>Toilet paper</t>
  </si>
  <si>
    <t>Consulting services in the field of computer technologies</t>
  </si>
  <si>
    <t>Portrait</t>
  </si>
  <si>
    <t>Higher education services</t>
  </si>
  <si>
    <t>Inspection control services in the field of certification</t>
  </si>
  <si>
    <t>Beverages</t>
  </si>
  <si>
    <t>Plumbing hose</t>
  </si>
  <si>
    <t>Split air conditioner repair and maintenance service</t>
  </si>
  <si>
    <t>Domestic videoconferencing service</t>
  </si>
  <si>
    <t>Tablet computer</t>
  </si>
  <si>
    <t>Household air conditioner</t>
  </si>
  <si>
    <t>Electrical equipment voltage and current measurement service</t>
  </si>
  <si>
    <t>Developer unit</t>
  </si>
  <si>
    <t>Repair and maintenance services for office machinery and equipment, excluding computers and peripheral equipment</t>
  </si>
  <si>
    <t>Office equipment maintenance service</t>
  </si>
  <si>
    <t>Other metal cabinets</t>
  </si>
  <si>
    <t>Microphones and microphone stands</t>
  </si>
  <si>
    <t>Seating furniture, predominantly with a metal frame</t>
  </si>
  <si>
    <t>Computer, electronic and optical equipment</t>
  </si>
  <si>
    <t>Paper and paper products</t>
  </si>
  <si>
    <t>Electrical equipment</t>
  </si>
  <si>
    <t>Rubber and plastic products</t>
  </si>
  <si>
    <t>Publishing services</t>
  </si>
  <si>
    <t>Repair and installation services for machinery and equipment</t>
  </si>
  <si>
    <t>Telecommunication services</t>
  </si>
  <si>
    <t>Archive folder</t>
  </si>
  <si>
    <t>Indoor LED light, 600×600 mm</t>
  </si>
  <si>
    <t>Indoor round LED panel, 24 W</t>
  </si>
  <si>
    <t>Indoor round LED panel, 36 W (acrylic)</t>
  </si>
  <si>
    <t>Indoor round LED panel, 18 W (acrylic)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</si>
</sst>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9" fontId="2" fillId="0" borderId="0" xfId="2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Процентный" xfId="2" builtinId="5"/>
    <cellStyle name="Финансовый" xfId="1" builtinId="3"/>
    <cellStyle name="Финансовый 2 2 2" xfId="3" xr:uid="{5BBA2DC8-EE57-44FA-8B58-445D44299251}"/>
  </cellStyles>
  <dxfs count="0"/>
  <tableStyles count="0" defaultTableStyle="TableStyleMedium2" defaultPivotStyle="PivotStyleLight16"/>
  <colors>
    <mruColors>
      <color rgb="FFD4F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3357-5D21-4173-96C6-764619DC1F9B}">
  <sheetPr>
    <pageSetUpPr fitToPage="1"/>
  </sheetPr>
  <dimension ref="A1:L87"/>
  <sheetViews>
    <sheetView zoomScale="70" zoomScaleNormal="70" workbookViewId="0">
      <pane xSplit="2" ySplit="5" topLeftCell="C65" activePane="bottomRight" state="frozen"/>
      <selection pane="topRight" activeCell="C1" sqref="C1"/>
      <selection pane="bottomLeft" activeCell="A6" sqref="A6"/>
      <selection pane="bottomRight" activeCell="A80" sqref="A80"/>
    </sheetView>
  </sheetViews>
  <sheetFormatPr defaultColWidth="9.140625" defaultRowHeight="15.75" x14ac:dyDescent="0.25"/>
  <cols>
    <col min="1" max="1" width="6" style="1" customWidth="1"/>
    <col min="2" max="2" width="14.28515625" style="1" customWidth="1"/>
    <col min="3" max="3" width="36.7109375" style="1" customWidth="1"/>
    <col min="4" max="4" width="27.140625" style="1" customWidth="1"/>
    <col min="5" max="5" width="19.5703125" style="2" customWidth="1"/>
    <col min="6" max="6" width="14.28515625" style="1" customWidth="1"/>
    <col min="7" max="7" width="36.7109375" style="1" customWidth="1"/>
    <col min="8" max="8" width="17.85546875" style="2" customWidth="1"/>
    <col min="9" max="10" width="21.7109375" style="1" customWidth="1"/>
    <col min="11" max="11" width="17.85546875" style="1" customWidth="1"/>
    <col min="12" max="12" width="16.7109375" style="22" bestFit="1" customWidth="1"/>
    <col min="13" max="16384" width="9.140625" style="1"/>
  </cols>
  <sheetData>
    <row r="1" spans="1:12" x14ac:dyDescent="0.25">
      <c r="A1" s="29" t="s">
        <v>205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3" spans="1:12" ht="63" x14ac:dyDescent="0.25">
      <c r="A3" s="5" t="s">
        <v>0</v>
      </c>
      <c r="B3" s="3" t="s">
        <v>20</v>
      </c>
      <c r="C3" s="3" t="s">
        <v>2</v>
      </c>
      <c r="D3" s="3" t="s">
        <v>3</v>
      </c>
      <c r="E3" s="4" t="s">
        <v>4</v>
      </c>
      <c r="F3" s="3" t="s">
        <v>5</v>
      </c>
      <c r="G3" s="4" t="s">
        <v>24</v>
      </c>
      <c r="H3" s="4" t="s">
        <v>23</v>
      </c>
      <c r="I3" s="3" t="s">
        <v>21</v>
      </c>
      <c r="J3" s="3" t="s">
        <v>22</v>
      </c>
      <c r="K3" s="3" t="s">
        <v>8</v>
      </c>
    </row>
    <row r="4" spans="1:12" s="8" customFormat="1" x14ac:dyDescent="0.25">
      <c r="A4" s="9">
        <v>1</v>
      </c>
      <c r="B4" s="9">
        <v>2</v>
      </c>
      <c r="C4" s="9">
        <v>3</v>
      </c>
      <c r="D4" s="9">
        <v>4</v>
      </c>
      <c r="E4" s="7">
        <f>+D4+1</f>
        <v>5</v>
      </c>
      <c r="F4" s="7">
        <f t="shared" ref="F4:K4" si="0">+E4+1</f>
        <v>6</v>
      </c>
      <c r="G4" s="7">
        <f t="shared" si="0"/>
        <v>7</v>
      </c>
      <c r="H4" s="7">
        <f t="shared" si="0"/>
        <v>8</v>
      </c>
      <c r="I4" s="7">
        <f t="shared" si="0"/>
        <v>9</v>
      </c>
      <c r="J4" s="7">
        <f t="shared" si="0"/>
        <v>10</v>
      </c>
      <c r="K4" s="7">
        <f t="shared" si="0"/>
        <v>11</v>
      </c>
      <c r="L4" s="22"/>
    </row>
    <row r="5" spans="1:12" s="8" customFormat="1" x14ac:dyDescent="0.25">
      <c r="A5" s="28" t="s">
        <v>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2"/>
    </row>
    <row r="6" spans="1:12" s="8" customFormat="1" x14ac:dyDescent="0.25">
      <c r="A6" s="10"/>
      <c r="B6" s="11"/>
      <c r="C6" s="10"/>
      <c r="D6" s="10"/>
      <c r="E6" s="12"/>
      <c r="F6" s="11"/>
      <c r="G6" s="11"/>
      <c r="H6" s="12"/>
      <c r="I6" s="10"/>
      <c r="J6" s="10"/>
      <c r="K6" s="6"/>
      <c r="L6" s="22"/>
    </row>
    <row r="7" spans="1:12" s="8" customFormat="1" x14ac:dyDescent="0.25">
      <c r="A7" s="28" t="s">
        <v>10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2"/>
    </row>
    <row r="8" spans="1:12" s="8" customFormat="1" x14ac:dyDescent="0.25">
      <c r="A8" s="10"/>
      <c r="B8" s="11"/>
      <c r="C8" s="10"/>
      <c r="D8" s="10"/>
      <c r="E8" s="12"/>
      <c r="F8" s="11"/>
      <c r="G8" s="11"/>
      <c r="H8" s="12"/>
      <c r="I8" s="10"/>
      <c r="J8" s="10"/>
      <c r="K8" s="6"/>
      <c r="L8" s="23"/>
    </row>
    <row r="9" spans="1:12" s="8" customFormat="1" ht="31.5" customHeight="1" x14ac:dyDescent="0.25">
      <c r="A9" s="28" t="s">
        <v>9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3"/>
    </row>
    <row r="10" spans="1:12" s="8" customFormat="1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3"/>
      <c r="L10" s="23"/>
    </row>
    <row r="11" spans="1:12" s="8" customFormat="1" ht="27.75" customHeight="1" x14ac:dyDescent="0.25">
      <c r="A11" s="28" t="s">
        <v>11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3"/>
    </row>
    <row r="12" spans="1:12" s="8" customFormat="1" ht="47.25" x14ac:dyDescent="0.25">
      <c r="A12" s="10">
        <v>1</v>
      </c>
      <c r="B12" s="11">
        <v>203621367</v>
      </c>
      <c r="C12" s="10" t="s">
        <v>98</v>
      </c>
      <c r="D12" s="10" t="s">
        <v>79</v>
      </c>
      <c r="E12" s="12" t="s">
        <v>114</v>
      </c>
      <c r="F12" s="11" t="s">
        <v>46</v>
      </c>
      <c r="G12" s="11" t="s">
        <v>132</v>
      </c>
      <c r="H12" s="12" t="s">
        <v>145</v>
      </c>
      <c r="I12" s="15" t="s">
        <v>158</v>
      </c>
      <c r="J12" s="15" t="s">
        <v>176</v>
      </c>
      <c r="K12" s="14">
        <v>5534987</v>
      </c>
      <c r="L12" s="21"/>
    </row>
    <row r="13" spans="1:12" s="8" customFormat="1" ht="47.25" x14ac:dyDescent="0.25">
      <c r="A13" s="10">
        <f>+A12+1</f>
        <v>2</v>
      </c>
      <c r="B13" s="11">
        <v>203621367</v>
      </c>
      <c r="C13" s="10" t="s">
        <v>99</v>
      </c>
      <c r="D13" s="10" t="s">
        <v>45</v>
      </c>
      <c r="E13" s="12" t="s">
        <v>115</v>
      </c>
      <c r="F13" s="11" t="s">
        <v>46</v>
      </c>
      <c r="G13" s="11" t="s">
        <v>133</v>
      </c>
      <c r="H13" s="12" t="s">
        <v>146</v>
      </c>
      <c r="I13" s="15" t="s">
        <v>159</v>
      </c>
      <c r="J13" s="15" t="s">
        <v>177</v>
      </c>
      <c r="K13" s="14">
        <v>5073000</v>
      </c>
      <c r="L13" s="21"/>
    </row>
    <row r="14" spans="1:12" s="8" customFormat="1" ht="47.25" x14ac:dyDescent="0.25">
      <c r="A14" s="10">
        <f t="shared" ref="A14:A29" si="1">+A13+1</f>
        <v>3</v>
      </c>
      <c r="B14" s="11">
        <v>203621367</v>
      </c>
      <c r="C14" s="10" t="s">
        <v>100</v>
      </c>
      <c r="D14" s="10" t="s">
        <v>79</v>
      </c>
      <c r="E14" s="12" t="s">
        <v>116</v>
      </c>
      <c r="F14" s="11" t="s">
        <v>46</v>
      </c>
      <c r="G14" s="11" t="s">
        <v>56</v>
      </c>
      <c r="H14" s="12" t="s">
        <v>59</v>
      </c>
      <c r="I14" s="15" t="s">
        <v>160</v>
      </c>
      <c r="J14" s="15" t="s">
        <v>178</v>
      </c>
      <c r="K14" s="14">
        <v>1818216</v>
      </c>
      <c r="L14" s="21"/>
    </row>
    <row r="15" spans="1:12" s="8" customFormat="1" ht="47.25" x14ac:dyDescent="0.25">
      <c r="A15" s="10">
        <f t="shared" si="1"/>
        <v>4</v>
      </c>
      <c r="B15" s="11">
        <v>203621367</v>
      </c>
      <c r="C15" s="10" t="s">
        <v>101</v>
      </c>
      <c r="D15" s="10" t="s">
        <v>45</v>
      </c>
      <c r="E15" s="12" t="s">
        <v>117</v>
      </c>
      <c r="F15" s="11" t="s">
        <v>46</v>
      </c>
      <c r="G15" s="11" t="s">
        <v>134</v>
      </c>
      <c r="H15" s="12" t="s">
        <v>147</v>
      </c>
      <c r="I15" s="15" t="s">
        <v>161</v>
      </c>
      <c r="J15" s="15" t="s">
        <v>179</v>
      </c>
      <c r="K15" s="14">
        <v>2000000</v>
      </c>
      <c r="L15" s="21"/>
    </row>
    <row r="16" spans="1:12" s="8" customFormat="1" ht="47.25" x14ac:dyDescent="0.25">
      <c r="A16" s="10">
        <f t="shared" si="1"/>
        <v>5</v>
      </c>
      <c r="B16" s="11">
        <v>203621367</v>
      </c>
      <c r="C16" s="10" t="s">
        <v>102</v>
      </c>
      <c r="D16" s="10" t="s">
        <v>44</v>
      </c>
      <c r="E16" s="12" t="s">
        <v>118</v>
      </c>
      <c r="F16" s="11" t="s">
        <v>46</v>
      </c>
      <c r="G16" s="11" t="s">
        <v>135</v>
      </c>
      <c r="H16" s="12" t="s">
        <v>148</v>
      </c>
      <c r="I16" s="15" t="s">
        <v>162</v>
      </c>
      <c r="J16" s="15" t="s">
        <v>180</v>
      </c>
      <c r="K16" s="14">
        <v>197000</v>
      </c>
      <c r="L16" s="21"/>
    </row>
    <row r="17" spans="1:12" s="8" customFormat="1" ht="94.5" x14ac:dyDescent="0.25">
      <c r="A17" s="10">
        <f t="shared" si="1"/>
        <v>6</v>
      </c>
      <c r="B17" s="11">
        <v>203621367</v>
      </c>
      <c r="C17" s="10" t="s">
        <v>103</v>
      </c>
      <c r="D17" s="10" t="s">
        <v>51</v>
      </c>
      <c r="E17" s="12" t="s">
        <v>119</v>
      </c>
      <c r="F17" s="11" t="s">
        <v>46</v>
      </c>
      <c r="G17" s="11" t="s">
        <v>136</v>
      </c>
      <c r="H17" s="12" t="s">
        <v>149</v>
      </c>
      <c r="I17" s="15" t="s">
        <v>163</v>
      </c>
      <c r="J17" s="15" t="s">
        <v>181</v>
      </c>
      <c r="K17" s="14">
        <v>871877</v>
      </c>
      <c r="L17" s="21"/>
    </row>
    <row r="18" spans="1:12" s="8" customFormat="1" ht="47.25" x14ac:dyDescent="0.25">
      <c r="A18" s="10">
        <f t="shared" si="1"/>
        <v>7</v>
      </c>
      <c r="B18" s="11">
        <v>203621367</v>
      </c>
      <c r="C18" s="10" t="s">
        <v>53</v>
      </c>
      <c r="D18" s="10" t="s">
        <v>47</v>
      </c>
      <c r="E18" s="12" t="s">
        <v>120</v>
      </c>
      <c r="F18" s="11" t="s">
        <v>46</v>
      </c>
      <c r="G18" s="11" t="s">
        <v>54</v>
      </c>
      <c r="H18" s="12" t="s">
        <v>57</v>
      </c>
      <c r="I18" s="15" t="s">
        <v>164</v>
      </c>
      <c r="J18" s="15" t="s">
        <v>182</v>
      </c>
      <c r="K18" s="14">
        <v>21138114</v>
      </c>
      <c r="L18" s="21"/>
    </row>
    <row r="19" spans="1:12" s="8" customFormat="1" ht="31.5" x14ac:dyDescent="0.25">
      <c r="A19" s="10">
        <f t="shared" si="1"/>
        <v>8</v>
      </c>
      <c r="B19" s="11">
        <v>203621367</v>
      </c>
      <c r="C19" s="10" t="s">
        <v>104</v>
      </c>
      <c r="D19" s="10" t="s">
        <v>43</v>
      </c>
      <c r="E19" s="12" t="s">
        <v>121</v>
      </c>
      <c r="F19" s="11" t="s">
        <v>46</v>
      </c>
      <c r="G19" s="11" t="s">
        <v>137</v>
      </c>
      <c r="H19" s="12" t="s">
        <v>150</v>
      </c>
      <c r="I19" s="15" t="s">
        <v>165</v>
      </c>
      <c r="J19" s="15" t="s">
        <v>183</v>
      </c>
      <c r="K19" s="14">
        <v>122222</v>
      </c>
      <c r="L19" s="21"/>
    </row>
    <row r="20" spans="1:12" s="8" customFormat="1" ht="31.5" x14ac:dyDescent="0.25">
      <c r="A20" s="10">
        <f t="shared" si="1"/>
        <v>9</v>
      </c>
      <c r="B20" s="11">
        <v>203621367</v>
      </c>
      <c r="C20" s="10" t="s">
        <v>105</v>
      </c>
      <c r="D20" s="10" t="s">
        <v>81</v>
      </c>
      <c r="E20" s="12" t="s">
        <v>122</v>
      </c>
      <c r="F20" s="11" t="s">
        <v>46</v>
      </c>
      <c r="G20" s="11" t="s">
        <v>138</v>
      </c>
      <c r="H20" s="12" t="s">
        <v>151</v>
      </c>
      <c r="I20" s="15" t="s">
        <v>166</v>
      </c>
      <c r="J20" s="15" t="s">
        <v>184</v>
      </c>
      <c r="K20" s="14">
        <v>1648000</v>
      </c>
      <c r="L20" s="21"/>
    </row>
    <row r="21" spans="1:12" s="8" customFormat="1" ht="31.5" x14ac:dyDescent="0.25">
      <c r="A21" s="10">
        <f t="shared" si="1"/>
        <v>10</v>
      </c>
      <c r="B21" s="11">
        <v>203621367</v>
      </c>
      <c r="C21" s="10" t="s">
        <v>105</v>
      </c>
      <c r="D21" s="10" t="s">
        <v>81</v>
      </c>
      <c r="E21" s="12" t="s">
        <v>123</v>
      </c>
      <c r="F21" s="11" t="s">
        <v>46</v>
      </c>
      <c r="G21" s="11" t="s">
        <v>139</v>
      </c>
      <c r="H21" s="12" t="s">
        <v>152</v>
      </c>
      <c r="I21" s="15" t="s">
        <v>167</v>
      </c>
      <c r="J21" s="15" t="s">
        <v>185</v>
      </c>
      <c r="K21" s="14">
        <v>5084000</v>
      </c>
      <c r="L21" s="21"/>
    </row>
    <row r="22" spans="1:12" s="8" customFormat="1" ht="31.5" x14ac:dyDescent="0.25">
      <c r="A22" s="10">
        <f t="shared" si="1"/>
        <v>11</v>
      </c>
      <c r="B22" s="11">
        <v>203621367</v>
      </c>
      <c r="C22" s="10" t="s">
        <v>106</v>
      </c>
      <c r="D22" s="10" t="s">
        <v>49</v>
      </c>
      <c r="E22" s="12" t="s">
        <v>124</v>
      </c>
      <c r="F22" s="11" t="s">
        <v>46</v>
      </c>
      <c r="G22" s="11" t="s">
        <v>60</v>
      </c>
      <c r="H22" s="12" t="s">
        <v>61</v>
      </c>
      <c r="I22" s="15" t="s">
        <v>168</v>
      </c>
      <c r="J22" s="15" t="s">
        <v>186</v>
      </c>
      <c r="K22" s="14">
        <v>16750000</v>
      </c>
      <c r="L22" s="21"/>
    </row>
    <row r="23" spans="1:12" s="8" customFormat="1" ht="31.5" x14ac:dyDescent="0.25">
      <c r="A23" s="10">
        <f t="shared" si="1"/>
        <v>12</v>
      </c>
      <c r="B23" s="11">
        <v>203621367</v>
      </c>
      <c r="C23" s="10" t="s">
        <v>77</v>
      </c>
      <c r="D23" s="10" t="s">
        <v>48</v>
      </c>
      <c r="E23" s="12" t="s">
        <v>125</v>
      </c>
      <c r="F23" s="11" t="s">
        <v>46</v>
      </c>
      <c r="G23" s="11" t="s">
        <v>56</v>
      </c>
      <c r="H23" s="12" t="s">
        <v>59</v>
      </c>
      <c r="I23" s="15" t="s">
        <v>169</v>
      </c>
      <c r="J23" s="15" t="s">
        <v>187</v>
      </c>
      <c r="K23" s="14">
        <v>425381</v>
      </c>
      <c r="L23" s="21"/>
    </row>
    <row r="24" spans="1:12" s="8" customFormat="1" ht="141.75" x14ac:dyDescent="0.25">
      <c r="A24" s="10">
        <f t="shared" si="1"/>
        <v>13</v>
      </c>
      <c r="B24" s="11">
        <v>203621367</v>
      </c>
      <c r="C24" s="10" t="s">
        <v>107</v>
      </c>
      <c r="D24" s="10" t="s">
        <v>80</v>
      </c>
      <c r="E24" s="12" t="s">
        <v>126</v>
      </c>
      <c r="F24" s="11" t="s">
        <v>46</v>
      </c>
      <c r="G24" s="11" t="s">
        <v>140</v>
      </c>
      <c r="H24" s="12" t="s">
        <v>153</v>
      </c>
      <c r="I24" s="15" t="s">
        <v>170</v>
      </c>
      <c r="J24" s="15" t="s">
        <v>188</v>
      </c>
      <c r="K24" s="14">
        <v>8020000</v>
      </c>
      <c r="L24" s="21"/>
    </row>
    <row r="25" spans="1:12" s="8" customFormat="1" ht="94.5" x14ac:dyDescent="0.25">
      <c r="A25" s="10">
        <f t="shared" si="1"/>
        <v>14</v>
      </c>
      <c r="B25" s="11">
        <v>203621367</v>
      </c>
      <c r="C25" s="10" t="s">
        <v>108</v>
      </c>
      <c r="D25" s="10" t="s">
        <v>111</v>
      </c>
      <c r="E25" s="12" t="s">
        <v>127</v>
      </c>
      <c r="F25" s="11" t="s">
        <v>46</v>
      </c>
      <c r="G25" s="11" t="s">
        <v>141</v>
      </c>
      <c r="H25" s="12" t="s">
        <v>154</v>
      </c>
      <c r="I25" s="15" t="s">
        <v>171</v>
      </c>
      <c r="J25" s="15" t="s">
        <v>189</v>
      </c>
      <c r="K25" s="14">
        <v>996420</v>
      </c>
      <c r="L25" s="21"/>
    </row>
    <row r="26" spans="1:12" s="8" customFormat="1" ht="31.5" x14ac:dyDescent="0.25">
      <c r="A26" s="10">
        <f t="shared" si="1"/>
        <v>15</v>
      </c>
      <c r="B26" s="11">
        <v>203621367</v>
      </c>
      <c r="C26" s="10" t="s">
        <v>206</v>
      </c>
      <c r="D26" s="10" t="s">
        <v>206</v>
      </c>
      <c r="E26" s="12" t="s">
        <v>128</v>
      </c>
      <c r="F26" s="11" t="s">
        <v>46</v>
      </c>
      <c r="G26" s="11" t="s">
        <v>142</v>
      </c>
      <c r="H26" s="12" t="s">
        <v>155</v>
      </c>
      <c r="I26" s="15" t="s">
        <v>172</v>
      </c>
      <c r="J26" s="15" t="s">
        <v>190</v>
      </c>
      <c r="K26" s="14">
        <v>25000000</v>
      </c>
      <c r="L26" s="21"/>
    </row>
    <row r="27" spans="1:12" s="8" customFormat="1" ht="31.5" x14ac:dyDescent="0.25">
      <c r="A27" s="10">
        <f t="shared" si="1"/>
        <v>16</v>
      </c>
      <c r="B27" s="11">
        <v>203621367</v>
      </c>
      <c r="C27" s="10" t="s">
        <v>206</v>
      </c>
      <c r="D27" s="10" t="s">
        <v>206</v>
      </c>
      <c r="E27" s="12" t="s">
        <v>129</v>
      </c>
      <c r="F27" s="11" t="s">
        <v>46</v>
      </c>
      <c r="G27" s="11" t="s">
        <v>142</v>
      </c>
      <c r="H27" s="12" t="s">
        <v>155</v>
      </c>
      <c r="I27" s="15" t="s">
        <v>173</v>
      </c>
      <c r="J27" s="15" t="s">
        <v>191</v>
      </c>
      <c r="K27" s="14">
        <v>8000000</v>
      </c>
      <c r="L27" s="21"/>
    </row>
    <row r="28" spans="1:12" s="8" customFormat="1" ht="94.5" x14ac:dyDescent="0.25">
      <c r="A28" s="10">
        <f t="shared" si="1"/>
        <v>17</v>
      </c>
      <c r="B28" s="11">
        <v>203621367</v>
      </c>
      <c r="C28" s="10" t="s">
        <v>109</v>
      </c>
      <c r="D28" s="10" t="s">
        <v>112</v>
      </c>
      <c r="E28" s="12" t="s">
        <v>130</v>
      </c>
      <c r="F28" s="11" t="s">
        <v>46</v>
      </c>
      <c r="G28" s="11" t="s">
        <v>143</v>
      </c>
      <c r="H28" s="12" t="s">
        <v>156</v>
      </c>
      <c r="I28" s="15" t="s">
        <v>174</v>
      </c>
      <c r="J28" s="15" t="s">
        <v>192</v>
      </c>
      <c r="K28" s="14">
        <v>44000000</v>
      </c>
      <c r="L28" s="21"/>
    </row>
    <row r="29" spans="1:12" s="8" customFormat="1" ht="31.5" x14ac:dyDescent="0.25">
      <c r="A29" s="10">
        <f t="shared" si="1"/>
        <v>18</v>
      </c>
      <c r="B29" s="11">
        <v>203621367</v>
      </c>
      <c r="C29" s="10" t="s">
        <v>110</v>
      </c>
      <c r="D29" s="10" t="s">
        <v>113</v>
      </c>
      <c r="E29" s="12" t="s">
        <v>131</v>
      </c>
      <c r="F29" s="11" t="s">
        <v>46</v>
      </c>
      <c r="G29" s="11" t="s">
        <v>144</v>
      </c>
      <c r="H29" s="12" t="s">
        <v>157</v>
      </c>
      <c r="I29" s="15" t="s">
        <v>175</v>
      </c>
      <c r="J29" s="15" t="s">
        <v>193</v>
      </c>
      <c r="K29" s="14">
        <v>7340000</v>
      </c>
      <c r="L29" s="21"/>
    </row>
    <row r="30" spans="1:12" s="8" customFormat="1" x14ac:dyDescent="0.25">
      <c r="A30" s="18"/>
      <c r="B30" s="19"/>
      <c r="C30" s="19" t="s">
        <v>76</v>
      </c>
      <c r="D30" s="19"/>
      <c r="E30" s="19"/>
      <c r="F30" s="19"/>
      <c r="G30" s="19"/>
      <c r="H30" s="19"/>
      <c r="I30" s="19"/>
      <c r="J30" s="19"/>
      <c r="K30" s="20">
        <f>SUM(K12:K29)</f>
        <v>154019217</v>
      </c>
      <c r="L30" s="24"/>
    </row>
    <row r="31" spans="1:12" s="8" customFormat="1" ht="21" customHeight="1" x14ac:dyDescent="0.25">
      <c r="A31" s="28" t="s">
        <v>12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3"/>
    </row>
    <row r="32" spans="1:12" s="8" customFormat="1" ht="47.25" x14ac:dyDescent="0.25">
      <c r="A32" s="10">
        <v>1</v>
      </c>
      <c r="B32" s="11">
        <v>203621367</v>
      </c>
      <c r="C32" s="10" t="s">
        <v>52</v>
      </c>
      <c r="D32" s="10" t="s">
        <v>81</v>
      </c>
      <c r="E32" s="12" t="s">
        <v>194</v>
      </c>
      <c r="F32" s="11" t="s">
        <v>46</v>
      </c>
      <c r="G32" s="11" t="s">
        <v>197</v>
      </c>
      <c r="H32" s="12" t="s">
        <v>198</v>
      </c>
      <c r="I32" s="15" t="s">
        <v>199</v>
      </c>
      <c r="J32" s="15" t="s">
        <v>202</v>
      </c>
      <c r="K32" s="14">
        <v>3695996</v>
      </c>
      <c r="L32" s="23"/>
    </row>
    <row r="33" spans="1:12" s="8" customFormat="1" ht="31.5" x14ac:dyDescent="0.25">
      <c r="A33" s="10">
        <f>+A32+1</f>
        <v>2</v>
      </c>
      <c r="B33" s="11">
        <v>203621367</v>
      </c>
      <c r="C33" s="10" t="s">
        <v>78</v>
      </c>
      <c r="D33" s="10" t="s">
        <v>50</v>
      </c>
      <c r="E33" s="12" t="s">
        <v>195</v>
      </c>
      <c r="F33" s="11" t="s">
        <v>46</v>
      </c>
      <c r="G33" s="11" t="s">
        <v>55</v>
      </c>
      <c r="H33" s="12" t="s">
        <v>58</v>
      </c>
      <c r="I33" s="15" t="s">
        <v>200</v>
      </c>
      <c r="J33" s="15" t="s">
        <v>203</v>
      </c>
      <c r="K33" s="14">
        <v>6434400</v>
      </c>
      <c r="L33" s="23"/>
    </row>
    <row r="34" spans="1:12" s="8" customFormat="1" ht="31.5" x14ac:dyDescent="0.25">
      <c r="A34" s="10">
        <f t="shared" ref="A34" si="2">+A33+1</f>
        <v>3</v>
      </c>
      <c r="B34" s="11">
        <v>203621367</v>
      </c>
      <c r="C34" s="10" t="s">
        <v>78</v>
      </c>
      <c r="D34" s="10" t="s">
        <v>50</v>
      </c>
      <c r="E34" s="12" t="s">
        <v>196</v>
      </c>
      <c r="F34" s="11" t="s">
        <v>46</v>
      </c>
      <c r="G34" s="11" t="s">
        <v>55</v>
      </c>
      <c r="H34" s="12" t="s">
        <v>58</v>
      </c>
      <c r="I34" s="15" t="s">
        <v>201</v>
      </c>
      <c r="J34" s="15" t="s">
        <v>204</v>
      </c>
      <c r="K34" s="14">
        <v>5460000</v>
      </c>
      <c r="L34" s="23"/>
    </row>
    <row r="35" spans="1:12" s="8" customFormat="1" x14ac:dyDescent="0.25">
      <c r="A35" s="18"/>
      <c r="B35" s="19"/>
      <c r="C35" s="19" t="s">
        <v>76</v>
      </c>
      <c r="D35" s="19"/>
      <c r="E35" s="19"/>
      <c r="F35" s="19"/>
      <c r="G35" s="19"/>
      <c r="H35" s="19"/>
      <c r="I35" s="19"/>
      <c r="J35" s="19"/>
      <c r="K35" s="20">
        <f>SUM(K32:K34)</f>
        <v>15590396</v>
      </c>
      <c r="L35" s="24"/>
    </row>
    <row r="36" spans="1:12" s="8" customFormat="1" x14ac:dyDescent="0.25">
      <c r="A36" s="27" t="s">
        <v>6</v>
      </c>
      <c r="B36" s="27"/>
      <c r="C36" s="27"/>
      <c r="D36" s="27"/>
      <c r="E36" s="27"/>
      <c r="F36" s="27"/>
      <c r="G36" s="27"/>
      <c r="H36" s="27"/>
      <c r="I36" s="27"/>
      <c r="J36" s="17"/>
      <c r="K36" s="16">
        <f>+K35+K30</f>
        <v>169609613</v>
      </c>
      <c r="L36" s="24"/>
    </row>
    <row r="37" spans="1:12" s="8" customFormat="1" x14ac:dyDescent="0.25">
      <c r="A37" s="27" t="s">
        <v>7</v>
      </c>
      <c r="B37" s="27"/>
      <c r="C37" s="27"/>
      <c r="D37" s="27"/>
      <c r="E37" s="27"/>
      <c r="F37" s="27"/>
      <c r="G37" s="27"/>
      <c r="H37" s="27"/>
      <c r="I37" s="27"/>
      <c r="J37" s="17"/>
      <c r="K37" s="16">
        <f>+K36</f>
        <v>169609613</v>
      </c>
      <c r="L37" s="22"/>
    </row>
    <row r="38" spans="1:12" x14ac:dyDescent="0.25">
      <c r="A38" s="29" t="s">
        <v>248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1:12" x14ac:dyDescent="0.25">
      <c r="A39" s="28" t="s">
        <v>1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2" x14ac:dyDescent="0.25">
      <c r="A40" s="10"/>
      <c r="B40" s="11"/>
      <c r="C40" s="10"/>
      <c r="D40" s="10"/>
      <c r="E40" s="12"/>
      <c r="F40" s="11"/>
      <c r="G40" s="11"/>
      <c r="H40" s="12"/>
      <c r="I40" s="10"/>
      <c r="J40" s="10"/>
      <c r="K40" s="6"/>
    </row>
    <row r="41" spans="1:12" x14ac:dyDescent="0.25">
      <c r="A41" s="28" t="s">
        <v>10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2" x14ac:dyDescent="0.25">
      <c r="A42" s="10"/>
      <c r="B42" s="11"/>
      <c r="C42" s="10"/>
      <c r="D42" s="10"/>
      <c r="E42" s="12"/>
      <c r="F42" s="11"/>
      <c r="G42" s="11"/>
      <c r="H42" s="12"/>
      <c r="I42" s="10"/>
      <c r="J42" s="10"/>
      <c r="K42" s="6"/>
    </row>
    <row r="43" spans="1:12" x14ac:dyDescent="0.25">
      <c r="A43" s="28" t="s">
        <v>9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2" ht="63" x14ac:dyDescent="0.25">
      <c r="A44" s="10">
        <v>1</v>
      </c>
      <c r="B44" s="10">
        <v>203621367</v>
      </c>
      <c r="C44" s="10" t="s">
        <v>290</v>
      </c>
      <c r="D44" s="10" t="s">
        <v>45</v>
      </c>
      <c r="E44" s="10" t="s">
        <v>278</v>
      </c>
      <c r="F44" s="11" t="s">
        <v>46</v>
      </c>
      <c r="G44" s="10" t="s">
        <v>249</v>
      </c>
      <c r="H44" s="10">
        <v>203621367</v>
      </c>
      <c r="I44" s="10" t="s">
        <v>258</v>
      </c>
      <c r="J44" s="10" t="s">
        <v>268</v>
      </c>
      <c r="K44" s="31">
        <v>343651104</v>
      </c>
    </row>
    <row r="45" spans="1:12" ht="31.5" x14ac:dyDescent="0.25">
      <c r="A45" s="10">
        <v>2</v>
      </c>
      <c r="B45" s="10">
        <v>203621367</v>
      </c>
      <c r="C45" s="10" t="s">
        <v>291</v>
      </c>
      <c r="D45" s="10" t="s">
        <v>288</v>
      </c>
      <c r="E45" s="10" t="s">
        <v>279</v>
      </c>
      <c r="F45" s="11" t="s">
        <v>46</v>
      </c>
      <c r="G45" s="10" t="s">
        <v>250</v>
      </c>
      <c r="H45" s="10">
        <v>203621367</v>
      </c>
      <c r="I45" s="10" t="s">
        <v>259</v>
      </c>
      <c r="J45" s="10" t="s">
        <v>269</v>
      </c>
      <c r="K45" s="31">
        <v>7224000</v>
      </c>
    </row>
    <row r="46" spans="1:12" ht="47.25" x14ac:dyDescent="0.25">
      <c r="A46" s="10">
        <v>3</v>
      </c>
      <c r="B46" s="10">
        <v>203621367</v>
      </c>
      <c r="C46" s="10" t="s">
        <v>292</v>
      </c>
      <c r="D46" s="10" t="s">
        <v>45</v>
      </c>
      <c r="E46" s="10" t="s">
        <v>280</v>
      </c>
      <c r="F46" s="11" t="s">
        <v>46</v>
      </c>
      <c r="G46" s="10" t="s">
        <v>251</v>
      </c>
      <c r="H46" s="10">
        <v>203621367</v>
      </c>
      <c r="I46" s="10" t="s">
        <v>260</v>
      </c>
      <c r="J46" s="10" t="s">
        <v>270</v>
      </c>
      <c r="K46" s="31">
        <v>813120</v>
      </c>
    </row>
    <row r="47" spans="1:12" ht="31.5" x14ac:dyDescent="0.25">
      <c r="A47" s="10">
        <v>4</v>
      </c>
      <c r="B47" s="10">
        <v>203621367</v>
      </c>
      <c r="C47" s="10" t="s">
        <v>293</v>
      </c>
      <c r="D47" s="10" t="s">
        <v>43</v>
      </c>
      <c r="E47" s="10" t="s">
        <v>281</v>
      </c>
      <c r="F47" s="11" t="s">
        <v>46</v>
      </c>
      <c r="G47" s="10" t="s">
        <v>252</v>
      </c>
      <c r="H47" s="10">
        <v>203621367</v>
      </c>
      <c r="I47" s="10" t="s">
        <v>261</v>
      </c>
      <c r="J47" s="10" t="s">
        <v>271</v>
      </c>
      <c r="K47" s="31">
        <v>6000000</v>
      </c>
    </row>
    <row r="48" spans="1:12" ht="47.25" x14ac:dyDescent="0.25">
      <c r="A48" s="10">
        <v>5</v>
      </c>
      <c r="B48" s="11">
        <v>203621367</v>
      </c>
      <c r="C48" s="11" t="s">
        <v>294</v>
      </c>
      <c r="D48" s="11" t="s">
        <v>45</v>
      </c>
      <c r="E48" s="11" t="s">
        <v>282</v>
      </c>
      <c r="F48" s="11" t="s">
        <v>46</v>
      </c>
      <c r="G48" s="11" t="s">
        <v>253</v>
      </c>
      <c r="H48" s="11">
        <v>203621367</v>
      </c>
      <c r="I48" s="11" t="s">
        <v>262</v>
      </c>
      <c r="J48" s="11" t="s">
        <v>272</v>
      </c>
      <c r="K48" s="31">
        <v>3845600</v>
      </c>
    </row>
    <row r="49" spans="1:11" ht="31.5" x14ac:dyDescent="0.25">
      <c r="A49" s="10">
        <v>6</v>
      </c>
      <c r="B49" s="11">
        <v>203621367</v>
      </c>
      <c r="C49" s="11" t="s">
        <v>295</v>
      </c>
      <c r="D49" s="11" t="s">
        <v>43</v>
      </c>
      <c r="E49" s="11" t="s">
        <v>283</v>
      </c>
      <c r="F49" s="11" t="s">
        <v>46</v>
      </c>
      <c r="G49" s="11" t="s">
        <v>252</v>
      </c>
      <c r="H49" s="11">
        <v>203621367</v>
      </c>
      <c r="I49" s="11" t="s">
        <v>263</v>
      </c>
      <c r="J49" s="11" t="s">
        <v>273</v>
      </c>
      <c r="K49" s="31">
        <v>1080000</v>
      </c>
    </row>
    <row r="50" spans="1:11" ht="31.5" x14ac:dyDescent="0.25">
      <c r="A50" s="10">
        <v>7</v>
      </c>
      <c r="B50" s="11">
        <v>203621367</v>
      </c>
      <c r="C50" s="11" t="s">
        <v>296</v>
      </c>
      <c r="D50" s="11" t="s">
        <v>43</v>
      </c>
      <c r="E50" s="11" t="s">
        <v>284</v>
      </c>
      <c r="F50" s="11" t="s">
        <v>46</v>
      </c>
      <c r="G50" s="11" t="s">
        <v>254</v>
      </c>
      <c r="H50" s="11">
        <v>203621367</v>
      </c>
      <c r="I50" s="11" t="s">
        <v>264</v>
      </c>
      <c r="J50" s="11" t="s">
        <v>274</v>
      </c>
      <c r="K50" s="31">
        <v>3918200</v>
      </c>
    </row>
    <row r="51" spans="1:11" ht="31.5" x14ac:dyDescent="0.25">
      <c r="A51" s="10">
        <v>8</v>
      </c>
      <c r="B51" s="11">
        <v>203621367</v>
      </c>
      <c r="C51" s="11" t="s">
        <v>297</v>
      </c>
      <c r="D51" s="11" t="s">
        <v>289</v>
      </c>
      <c r="E51" s="11" t="s">
        <v>285</v>
      </c>
      <c r="F51" s="11" t="s">
        <v>46</v>
      </c>
      <c r="G51" s="11" t="s">
        <v>255</v>
      </c>
      <c r="H51" s="11">
        <v>203621367</v>
      </c>
      <c r="I51" s="11" t="s">
        <v>265</v>
      </c>
      <c r="J51" s="11" t="s">
        <v>275</v>
      </c>
      <c r="K51" s="31">
        <v>2954000</v>
      </c>
    </row>
    <row r="52" spans="1:11" ht="31.5" x14ac:dyDescent="0.25">
      <c r="A52" s="10">
        <v>9</v>
      </c>
      <c r="B52" s="11">
        <v>203621367</v>
      </c>
      <c r="C52" s="11" t="s">
        <v>298</v>
      </c>
      <c r="D52" s="11" t="s">
        <v>43</v>
      </c>
      <c r="E52" s="11" t="s">
        <v>286</v>
      </c>
      <c r="F52" s="11" t="s">
        <v>46</v>
      </c>
      <c r="G52" s="11" t="s">
        <v>256</v>
      </c>
      <c r="H52" s="11">
        <v>203621367</v>
      </c>
      <c r="I52" s="11" t="s">
        <v>266</v>
      </c>
      <c r="J52" s="11" t="s">
        <v>276</v>
      </c>
      <c r="K52" s="31">
        <v>1950780</v>
      </c>
    </row>
    <row r="53" spans="1:11" ht="47.25" x14ac:dyDescent="0.25">
      <c r="A53" s="10">
        <v>10</v>
      </c>
      <c r="B53" s="11">
        <v>203621367</v>
      </c>
      <c r="C53" s="11" t="s">
        <v>299</v>
      </c>
      <c r="D53" s="11" t="s">
        <v>45</v>
      </c>
      <c r="E53" s="11" t="s">
        <v>287</v>
      </c>
      <c r="F53" s="11" t="s">
        <v>46</v>
      </c>
      <c r="G53" s="11" t="s">
        <v>257</v>
      </c>
      <c r="H53" s="11">
        <v>203621367</v>
      </c>
      <c r="I53" s="11" t="s">
        <v>267</v>
      </c>
      <c r="J53" s="11" t="s">
        <v>277</v>
      </c>
      <c r="K53" s="31">
        <v>8928000</v>
      </c>
    </row>
    <row r="54" spans="1:11" x14ac:dyDescent="0.25">
      <c r="A54" s="18"/>
      <c r="B54" s="19"/>
      <c r="C54" s="19" t="s">
        <v>76</v>
      </c>
      <c r="D54" s="19"/>
      <c r="E54" s="19"/>
      <c r="F54" s="19"/>
      <c r="G54" s="19"/>
      <c r="H54" s="19"/>
      <c r="I54" s="19"/>
      <c r="J54" s="19"/>
      <c r="K54" s="20">
        <f>SUM(K44:K53)</f>
        <v>380364804</v>
      </c>
    </row>
    <row r="55" spans="1:11" x14ac:dyDescent="0.25">
      <c r="A55" s="28" t="s">
        <v>11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6" spans="1:11" ht="31.5" x14ac:dyDescent="0.25">
      <c r="A56" s="34">
        <v>1</v>
      </c>
      <c r="B56" s="33">
        <v>203621367</v>
      </c>
      <c r="C56" s="34" t="s">
        <v>337</v>
      </c>
      <c r="D56" s="34" t="s">
        <v>337</v>
      </c>
      <c r="E56" s="35" t="s">
        <v>317</v>
      </c>
      <c r="F56" s="11" t="s">
        <v>46</v>
      </c>
      <c r="G56" s="11" t="s">
        <v>300</v>
      </c>
      <c r="H56" s="32" t="s">
        <v>359</v>
      </c>
      <c r="I56" s="36" t="s">
        <v>375</v>
      </c>
      <c r="J56" s="34" t="s">
        <v>395</v>
      </c>
      <c r="K56" s="31">
        <v>3720000</v>
      </c>
    </row>
    <row r="57" spans="1:11" ht="31.5" x14ac:dyDescent="0.25">
      <c r="A57" s="34">
        <v>2</v>
      </c>
      <c r="B57" s="33">
        <v>203621367</v>
      </c>
      <c r="C57" s="34" t="s">
        <v>338</v>
      </c>
      <c r="D57" s="34" t="s">
        <v>338</v>
      </c>
      <c r="E57" s="35" t="s">
        <v>318</v>
      </c>
      <c r="F57" s="11" t="s">
        <v>46</v>
      </c>
      <c r="G57" s="11" t="s">
        <v>301</v>
      </c>
      <c r="H57" s="32" t="s">
        <v>360</v>
      </c>
      <c r="I57" s="36" t="s">
        <v>376</v>
      </c>
      <c r="J57" s="34" t="s">
        <v>396</v>
      </c>
      <c r="K57" s="31">
        <v>15540000</v>
      </c>
    </row>
    <row r="58" spans="1:11" ht="31.5" x14ac:dyDescent="0.25">
      <c r="A58" s="34">
        <v>3</v>
      </c>
      <c r="B58" s="33">
        <v>203621367</v>
      </c>
      <c r="C58" s="34" t="s">
        <v>339</v>
      </c>
      <c r="D58" s="34" t="s">
        <v>339</v>
      </c>
      <c r="E58" s="35" t="s">
        <v>319</v>
      </c>
      <c r="F58" s="11" t="s">
        <v>46</v>
      </c>
      <c r="G58" s="11" t="s">
        <v>302</v>
      </c>
      <c r="H58" s="32" t="s">
        <v>361</v>
      </c>
      <c r="I58" s="36" t="s">
        <v>377</v>
      </c>
      <c r="J58" s="34" t="s">
        <v>397</v>
      </c>
      <c r="K58" s="31">
        <v>7896000</v>
      </c>
    </row>
    <row r="59" spans="1:11" ht="31.5" x14ac:dyDescent="0.25">
      <c r="A59" s="34">
        <v>4</v>
      </c>
      <c r="B59" s="33">
        <v>203621367</v>
      </c>
      <c r="C59" s="34" t="s">
        <v>340</v>
      </c>
      <c r="D59" s="34" t="s">
        <v>340</v>
      </c>
      <c r="E59" s="35" t="s">
        <v>126</v>
      </c>
      <c r="F59" s="11" t="s">
        <v>46</v>
      </c>
      <c r="G59" s="11" t="s">
        <v>140</v>
      </c>
      <c r="H59" s="32">
        <v>310483122</v>
      </c>
      <c r="I59" s="36" t="s">
        <v>170</v>
      </c>
      <c r="J59" s="34" t="s">
        <v>398</v>
      </c>
      <c r="K59" s="31">
        <v>8020000</v>
      </c>
    </row>
    <row r="60" spans="1:11" ht="31.5" x14ac:dyDescent="0.25">
      <c r="A60" s="34">
        <v>5</v>
      </c>
      <c r="B60" s="33">
        <v>203621367</v>
      </c>
      <c r="C60" s="34" t="s">
        <v>351</v>
      </c>
      <c r="D60" s="34" t="s">
        <v>49</v>
      </c>
      <c r="E60" s="35" t="s">
        <v>320</v>
      </c>
      <c r="F60" s="11" t="s">
        <v>46</v>
      </c>
      <c r="G60" s="11" t="s">
        <v>303</v>
      </c>
      <c r="H60" s="32" t="s">
        <v>362</v>
      </c>
      <c r="I60" s="36" t="s">
        <v>378</v>
      </c>
      <c r="J60" s="34" t="s">
        <v>399</v>
      </c>
      <c r="K60" s="31">
        <v>9600000</v>
      </c>
    </row>
    <row r="61" spans="1:11" ht="31.5" x14ac:dyDescent="0.25">
      <c r="A61" s="34">
        <v>6</v>
      </c>
      <c r="B61" s="33">
        <v>203621367</v>
      </c>
      <c r="C61" s="34" t="s">
        <v>341</v>
      </c>
      <c r="D61" s="34" t="s">
        <v>341</v>
      </c>
      <c r="E61" s="35" t="s">
        <v>321</v>
      </c>
      <c r="F61" s="11" t="s">
        <v>46</v>
      </c>
      <c r="G61" s="11" t="s">
        <v>304</v>
      </c>
      <c r="H61" s="32" t="s">
        <v>363</v>
      </c>
      <c r="I61" s="36" t="s">
        <v>379</v>
      </c>
      <c r="J61" s="34" t="s">
        <v>400</v>
      </c>
      <c r="K61" s="31">
        <v>5600000</v>
      </c>
    </row>
    <row r="62" spans="1:11" ht="31.5" x14ac:dyDescent="0.25">
      <c r="A62" s="34">
        <v>7</v>
      </c>
      <c r="B62" s="33">
        <v>203621367</v>
      </c>
      <c r="C62" s="34" t="s">
        <v>342</v>
      </c>
      <c r="D62" s="34" t="s">
        <v>342</v>
      </c>
      <c r="E62" s="35" t="s">
        <v>322</v>
      </c>
      <c r="F62" s="11" t="s">
        <v>46</v>
      </c>
      <c r="G62" s="11" t="s">
        <v>305</v>
      </c>
      <c r="H62" s="32" t="s">
        <v>364</v>
      </c>
      <c r="I62" s="36" t="s">
        <v>380</v>
      </c>
      <c r="J62" s="34" t="s">
        <v>401</v>
      </c>
      <c r="K62" s="31">
        <v>30900000</v>
      </c>
    </row>
    <row r="63" spans="1:11" ht="31.5" x14ac:dyDescent="0.25">
      <c r="A63" s="34">
        <v>8</v>
      </c>
      <c r="B63" s="33">
        <v>203621367</v>
      </c>
      <c r="C63" s="34" t="s">
        <v>342</v>
      </c>
      <c r="D63" s="34" t="s">
        <v>342</v>
      </c>
      <c r="E63" s="35" t="s">
        <v>323</v>
      </c>
      <c r="F63" s="11" t="s">
        <v>46</v>
      </c>
      <c r="G63" s="11" t="s">
        <v>305</v>
      </c>
      <c r="H63" s="32" t="s">
        <v>364</v>
      </c>
      <c r="I63" s="36" t="s">
        <v>381</v>
      </c>
      <c r="J63" s="34" t="s">
        <v>402</v>
      </c>
      <c r="K63" s="31">
        <v>9517800</v>
      </c>
    </row>
    <row r="64" spans="1:11" ht="31.5" x14ac:dyDescent="0.25">
      <c r="A64" s="34">
        <v>9</v>
      </c>
      <c r="B64" s="33">
        <v>203621367</v>
      </c>
      <c r="C64" s="34" t="s">
        <v>352</v>
      </c>
      <c r="D64" s="34" t="s">
        <v>337</v>
      </c>
      <c r="E64" s="35" t="s">
        <v>324</v>
      </c>
      <c r="F64" s="11" t="s">
        <v>46</v>
      </c>
      <c r="G64" s="11" t="s">
        <v>306</v>
      </c>
      <c r="H64" s="32" t="s">
        <v>365</v>
      </c>
      <c r="I64" s="36" t="s">
        <v>382</v>
      </c>
      <c r="J64" s="34" t="s">
        <v>403</v>
      </c>
      <c r="K64" s="31">
        <v>3887400</v>
      </c>
    </row>
    <row r="65" spans="1:11" ht="31.5" x14ac:dyDescent="0.25">
      <c r="A65" s="34">
        <v>10</v>
      </c>
      <c r="B65" s="33">
        <v>203621367</v>
      </c>
      <c r="C65" s="34" t="s">
        <v>353</v>
      </c>
      <c r="D65" s="34" t="s">
        <v>289</v>
      </c>
      <c r="E65" s="35" t="s">
        <v>325</v>
      </c>
      <c r="F65" s="11" t="s">
        <v>46</v>
      </c>
      <c r="G65" s="11" t="s">
        <v>307</v>
      </c>
      <c r="H65" s="32" t="s">
        <v>366</v>
      </c>
      <c r="I65" s="36" t="s">
        <v>383</v>
      </c>
      <c r="J65" s="34" t="s">
        <v>404</v>
      </c>
      <c r="K65" s="31">
        <v>320000</v>
      </c>
    </row>
    <row r="66" spans="1:11" ht="31.5" x14ac:dyDescent="0.25">
      <c r="A66" s="34">
        <v>11</v>
      </c>
      <c r="B66" s="33">
        <v>203621367</v>
      </c>
      <c r="C66" s="34" t="s">
        <v>354</v>
      </c>
      <c r="D66" s="34" t="s">
        <v>343</v>
      </c>
      <c r="E66" s="35" t="s">
        <v>326</v>
      </c>
      <c r="F66" s="11" t="s">
        <v>46</v>
      </c>
      <c r="G66" s="11" t="s">
        <v>308</v>
      </c>
      <c r="H66" s="32" t="s">
        <v>367</v>
      </c>
      <c r="I66" s="36" t="s">
        <v>384</v>
      </c>
      <c r="J66" s="34" t="s">
        <v>405</v>
      </c>
      <c r="K66" s="31">
        <v>2359592</v>
      </c>
    </row>
    <row r="67" spans="1:11" ht="31.5" x14ac:dyDescent="0.25">
      <c r="A67" s="34">
        <v>12</v>
      </c>
      <c r="B67" s="33">
        <v>203621367</v>
      </c>
      <c r="C67" s="34" t="s">
        <v>355</v>
      </c>
      <c r="D67" s="34" t="s">
        <v>344</v>
      </c>
      <c r="E67" s="35" t="s">
        <v>327</v>
      </c>
      <c r="F67" s="11" t="s">
        <v>46</v>
      </c>
      <c r="G67" s="11" t="s">
        <v>309</v>
      </c>
      <c r="H67" s="32" t="s">
        <v>368</v>
      </c>
      <c r="I67" s="36" t="s">
        <v>385</v>
      </c>
      <c r="J67" s="34" t="s">
        <v>406</v>
      </c>
      <c r="K67" s="31">
        <v>11975000</v>
      </c>
    </row>
    <row r="68" spans="1:11" ht="31.5" x14ac:dyDescent="0.25">
      <c r="A68" s="34">
        <v>13</v>
      </c>
      <c r="B68" s="33">
        <v>203621367</v>
      </c>
      <c r="C68" s="34" t="s">
        <v>356</v>
      </c>
      <c r="D68" s="34" t="s">
        <v>45</v>
      </c>
      <c r="E68" s="35" t="s">
        <v>328</v>
      </c>
      <c r="F68" s="11" t="s">
        <v>46</v>
      </c>
      <c r="G68" s="11" t="s">
        <v>310</v>
      </c>
      <c r="H68" s="32" t="s">
        <v>369</v>
      </c>
      <c r="I68" s="36" t="s">
        <v>386</v>
      </c>
      <c r="J68" s="34" t="s">
        <v>407</v>
      </c>
      <c r="K68" s="31">
        <v>28652928</v>
      </c>
    </row>
    <row r="69" spans="1:11" ht="31.5" x14ac:dyDescent="0.25">
      <c r="A69" s="34">
        <v>14</v>
      </c>
      <c r="B69" s="33">
        <v>203621367</v>
      </c>
      <c r="C69" s="34" t="s">
        <v>357</v>
      </c>
      <c r="D69" s="34" t="s">
        <v>79</v>
      </c>
      <c r="E69" s="35" t="s">
        <v>329</v>
      </c>
      <c r="F69" s="11" t="s">
        <v>46</v>
      </c>
      <c r="G69" s="11" t="s">
        <v>311</v>
      </c>
      <c r="H69" s="32" t="s">
        <v>370</v>
      </c>
      <c r="I69" s="36" t="s">
        <v>387</v>
      </c>
      <c r="J69" s="34" t="s">
        <v>408</v>
      </c>
      <c r="K69" s="31">
        <v>12500000</v>
      </c>
    </row>
    <row r="70" spans="1:11" ht="31.5" x14ac:dyDescent="0.25">
      <c r="A70" s="34">
        <v>15</v>
      </c>
      <c r="B70" s="33">
        <v>203621367</v>
      </c>
      <c r="C70" s="34" t="s">
        <v>345</v>
      </c>
      <c r="D70" s="34" t="s">
        <v>345</v>
      </c>
      <c r="E70" s="35" t="s">
        <v>330</v>
      </c>
      <c r="F70" s="11" t="s">
        <v>46</v>
      </c>
      <c r="G70" s="11" t="s">
        <v>312</v>
      </c>
      <c r="H70" s="32" t="s">
        <v>371</v>
      </c>
      <c r="I70" s="36" t="s">
        <v>388</v>
      </c>
      <c r="J70" s="34" t="s">
        <v>409</v>
      </c>
      <c r="K70" s="31">
        <v>2200000</v>
      </c>
    </row>
    <row r="71" spans="1:11" ht="31.5" x14ac:dyDescent="0.25">
      <c r="A71" s="34">
        <v>16</v>
      </c>
      <c r="B71" s="33">
        <v>203621367</v>
      </c>
      <c r="C71" s="34" t="s">
        <v>346</v>
      </c>
      <c r="D71" s="34" t="s">
        <v>346</v>
      </c>
      <c r="E71" s="35" t="s">
        <v>331</v>
      </c>
      <c r="F71" s="11" t="s">
        <v>46</v>
      </c>
      <c r="G71" s="11" t="s">
        <v>313</v>
      </c>
      <c r="H71" s="32" t="s">
        <v>372</v>
      </c>
      <c r="I71" s="36" t="s">
        <v>389</v>
      </c>
      <c r="J71" s="34" t="s">
        <v>410</v>
      </c>
      <c r="K71" s="31">
        <v>14000000</v>
      </c>
    </row>
    <row r="72" spans="1:11" ht="31.5" x14ac:dyDescent="0.25">
      <c r="A72" s="34">
        <v>17</v>
      </c>
      <c r="B72" s="33">
        <v>203621367</v>
      </c>
      <c r="C72" s="34" t="s">
        <v>347</v>
      </c>
      <c r="D72" s="34" t="s">
        <v>347</v>
      </c>
      <c r="E72" s="35" t="s">
        <v>332</v>
      </c>
      <c r="F72" s="11" t="s">
        <v>46</v>
      </c>
      <c r="G72" s="11" t="s">
        <v>313</v>
      </c>
      <c r="H72" s="32" t="s">
        <v>372</v>
      </c>
      <c r="I72" s="36" t="s">
        <v>390</v>
      </c>
      <c r="J72" s="34" t="s">
        <v>411</v>
      </c>
      <c r="K72" s="31">
        <v>8900000</v>
      </c>
    </row>
    <row r="73" spans="1:11" ht="31.5" x14ac:dyDescent="0.25">
      <c r="A73" s="34">
        <v>18</v>
      </c>
      <c r="B73" s="33">
        <v>203621367</v>
      </c>
      <c r="C73" s="34" t="s">
        <v>358</v>
      </c>
      <c r="D73" s="34" t="s">
        <v>347</v>
      </c>
      <c r="E73" s="35" t="s">
        <v>332</v>
      </c>
      <c r="F73" s="11" t="s">
        <v>46</v>
      </c>
      <c r="G73" s="11" t="s">
        <v>313</v>
      </c>
      <c r="H73" s="32" t="s">
        <v>372</v>
      </c>
      <c r="I73" s="36" t="s">
        <v>390</v>
      </c>
      <c r="J73" s="34" t="s">
        <v>412</v>
      </c>
      <c r="K73" s="31">
        <v>8500000</v>
      </c>
    </row>
    <row r="74" spans="1:11" ht="31.5" x14ac:dyDescent="0.25">
      <c r="A74" s="34">
        <v>19</v>
      </c>
      <c r="B74" s="33">
        <v>203621367</v>
      </c>
      <c r="C74" s="34" t="s">
        <v>348</v>
      </c>
      <c r="D74" s="34" t="s">
        <v>348</v>
      </c>
      <c r="E74" s="35" t="s">
        <v>333</v>
      </c>
      <c r="F74" s="11" t="s">
        <v>46</v>
      </c>
      <c r="G74" s="11" t="s">
        <v>314</v>
      </c>
      <c r="H74" s="32" t="s">
        <v>373</v>
      </c>
      <c r="I74" s="36" t="s">
        <v>391</v>
      </c>
      <c r="J74" s="34" t="s">
        <v>413</v>
      </c>
      <c r="K74" s="31">
        <v>22000000</v>
      </c>
    </row>
    <row r="75" spans="1:11" ht="31.5" x14ac:dyDescent="0.25">
      <c r="A75" s="34">
        <v>20</v>
      </c>
      <c r="B75" s="33">
        <v>203621367</v>
      </c>
      <c r="C75" s="34" t="s">
        <v>347</v>
      </c>
      <c r="D75" s="34" t="s">
        <v>347</v>
      </c>
      <c r="E75" s="35" t="s">
        <v>334</v>
      </c>
      <c r="F75" s="11" t="s">
        <v>46</v>
      </c>
      <c r="G75" s="11" t="s">
        <v>313</v>
      </c>
      <c r="H75" s="32" t="s">
        <v>372</v>
      </c>
      <c r="I75" s="36" t="s">
        <v>392</v>
      </c>
      <c r="J75" s="34" t="s">
        <v>412</v>
      </c>
      <c r="K75" s="31">
        <v>8500000</v>
      </c>
    </row>
    <row r="76" spans="1:11" ht="31.5" x14ac:dyDescent="0.25">
      <c r="A76" s="34">
        <v>21</v>
      </c>
      <c r="B76" s="33">
        <v>203621367</v>
      </c>
      <c r="C76" s="34" t="s">
        <v>349</v>
      </c>
      <c r="D76" s="34" t="s">
        <v>349</v>
      </c>
      <c r="E76" s="35" t="s">
        <v>335</v>
      </c>
      <c r="F76" s="11" t="s">
        <v>46</v>
      </c>
      <c r="G76" s="11" t="s">
        <v>315</v>
      </c>
      <c r="H76" s="32" t="s">
        <v>374</v>
      </c>
      <c r="I76" s="36" t="s">
        <v>393</v>
      </c>
      <c r="J76" s="34" t="s">
        <v>414</v>
      </c>
      <c r="K76" s="31">
        <v>16385000</v>
      </c>
    </row>
    <row r="77" spans="1:11" ht="31.5" x14ac:dyDescent="0.25">
      <c r="A77" s="34">
        <v>22</v>
      </c>
      <c r="B77" s="37">
        <v>203621367</v>
      </c>
      <c r="C77" s="34" t="s">
        <v>350</v>
      </c>
      <c r="D77" s="34" t="s">
        <v>350</v>
      </c>
      <c r="E77" s="35" t="s">
        <v>336</v>
      </c>
      <c r="F77" s="11" t="s">
        <v>46</v>
      </c>
      <c r="G77" s="11" t="s">
        <v>316</v>
      </c>
      <c r="H77" s="38">
        <v>201348969</v>
      </c>
      <c r="I77" s="36" t="s">
        <v>394</v>
      </c>
      <c r="J77" s="34" t="s">
        <v>415</v>
      </c>
      <c r="K77" s="39">
        <v>2231600</v>
      </c>
    </row>
    <row r="78" spans="1:11" x14ac:dyDescent="0.25">
      <c r="A78" s="18"/>
      <c r="B78" s="19"/>
      <c r="C78" s="19" t="s">
        <v>76</v>
      </c>
      <c r="D78" s="19"/>
      <c r="E78" s="19"/>
      <c r="F78" s="19"/>
      <c r="G78" s="19"/>
      <c r="H78" s="19"/>
      <c r="I78" s="19"/>
      <c r="J78" s="19"/>
      <c r="K78" s="20">
        <f>SUM(K56:K77)</f>
        <v>233205320</v>
      </c>
    </row>
    <row r="79" spans="1:11" x14ac:dyDescent="0.25">
      <c r="A79" s="28" t="s">
        <v>440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</row>
    <row r="80" spans="1:11" ht="31.5" x14ac:dyDescent="0.25">
      <c r="A80" s="34">
        <v>1</v>
      </c>
      <c r="B80" s="33">
        <v>203621367</v>
      </c>
      <c r="C80" s="32" t="s">
        <v>435</v>
      </c>
      <c r="D80" s="32" t="s">
        <v>435</v>
      </c>
      <c r="E80" s="32" t="s">
        <v>430</v>
      </c>
      <c r="F80" s="11" t="s">
        <v>46</v>
      </c>
      <c r="G80" s="32" t="s">
        <v>416</v>
      </c>
      <c r="H80" s="32" t="s">
        <v>418</v>
      </c>
      <c r="I80" s="40" t="s">
        <v>420</v>
      </c>
      <c r="J80" s="32" t="s">
        <v>425</v>
      </c>
      <c r="K80" s="31">
        <v>785000</v>
      </c>
    </row>
    <row r="81" spans="1:11" ht="31.5" x14ac:dyDescent="0.25">
      <c r="A81" s="34">
        <v>2</v>
      </c>
      <c r="B81" s="33">
        <v>203621367</v>
      </c>
      <c r="C81" s="32" t="s">
        <v>436</v>
      </c>
      <c r="D81" s="32" t="s">
        <v>436</v>
      </c>
      <c r="E81" s="32" t="s">
        <v>431</v>
      </c>
      <c r="F81" s="11" t="s">
        <v>46</v>
      </c>
      <c r="G81" s="32" t="s">
        <v>417</v>
      </c>
      <c r="H81" s="32" t="s">
        <v>419</v>
      </c>
      <c r="I81" s="40" t="s">
        <v>421</v>
      </c>
      <c r="J81" s="32" t="s">
        <v>426</v>
      </c>
      <c r="K81" s="31">
        <v>8000000</v>
      </c>
    </row>
    <row r="82" spans="1:11" ht="31.5" x14ac:dyDescent="0.25">
      <c r="A82" s="34">
        <v>3</v>
      </c>
      <c r="B82" s="33">
        <v>203621367</v>
      </c>
      <c r="C82" s="32" t="s">
        <v>437</v>
      </c>
      <c r="D82" s="32" t="s">
        <v>437</v>
      </c>
      <c r="E82" s="32" t="s">
        <v>432</v>
      </c>
      <c r="F82" s="11" t="s">
        <v>46</v>
      </c>
      <c r="G82" s="32" t="s">
        <v>417</v>
      </c>
      <c r="H82" s="32" t="s">
        <v>419</v>
      </c>
      <c r="I82" s="40" t="s">
        <v>422</v>
      </c>
      <c r="J82" s="32" t="s">
        <v>427</v>
      </c>
      <c r="K82" s="31">
        <v>1500000</v>
      </c>
    </row>
    <row r="83" spans="1:11" ht="31.5" x14ac:dyDescent="0.25">
      <c r="A83" s="34">
        <v>4</v>
      </c>
      <c r="B83" s="33">
        <v>203621367</v>
      </c>
      <c r="C83" s="32" t="s">
        <v>438</v>
      </c>
      <c r="D83" s="32" t="s">
        <v>438</v>
      </c>
      <c r="E83" s="32" t="s">
        <v>433</v>
      </c>
      <c r="F83" s="11" t="s">
        <v>46</v>
      </c>
      <c r="G83" s="32" t="s">
        <v>417</v>
      </c>
      <c r="H83" s="32" t="s">
        <v>419</v>
      </c>
      <c r="I83" s="40" t="s">
        <v>423</v>
      </c>
      <c r="J83" s="32" t="s">
        <v>428</v>
      </c>
      <c r="K83" s="31">
        <v>1500000</v>
      </c>
    </row>
    <row r="84" spans="1:11" ht="31.5" x14ac:dyDescent="0.25">
      <c r="A84" s="34">
        <v>5</v>
      </c>
      <c r="B84" s="33">
        <v>203621367</v>
      </c>
      <c r="C84" s="32" t="s">
        <v>439</v>
      </c>
      <c r="D84" s="32" t="s">
        <v>439</v>
      </c>
      <c r="E84" s="32" t="s">
        <v>434</v>
      </c>
      <c r="F84" s="11" t="s">
        <v>46</v>
      </c>
      <c r="G84" s="32" t="s">
        <v>417</v>
      </c>
      <c r="H84" s="32" t="s">
        <v>419</v>
      </c>
      <c r="I84" s="40" t="s">
        <v>424</v>
      </c>
      <c r="J84" s="32" t="s">
        <v>429</v>
      </c>
      <c r="K84" s="31">
        <v>1200000</v>
      </c>
    </row>
    <row r="85" spans="1:11" x14ac:dyDescent="0.25">
      <c r="A85" s="18"/>
      <c r="B85" s="19"/>
      <c r="C85" s="19" t="s">
        <v>76</v>
      </c>
      <c r="D85" s="19"/>
      <c r="E85" s="19"/>
      <c r="F85" s="19"/>
      <c r="G85" s="19"/>
      <c r="H85" s="19"/>
      <c r="I85" s="19"/>
      <c r="J85" s="19"/>
      <c r="K85" s="20">
        <f>SUM(K80:K84)</f>
        <v>12985000</v>
      </c>
    </row>
    <row r="86" spans="1:11" x14ac:dyDescent="0.25">
      <c r="A86" s="27" t="s">
        <v>6</v>
      </c>
      <c r="B86" s="27"/>
      <c r="C86" s="27"/>
      <c r="D86" s="27"/>
      <c r="E86" s="27"/>
      <c r="F86" s="27"/>
      <c r="G86" s="27"/>
      <c r="H86" s="27"/>
      <c r="I86" s="27"/>
      <c r="J86" s="26"/>
      <c r="K86" s="16">
        <f>+K85+K78+K54</f>
        <v>626555124</v>
      </c>
    </row>
    <row r="87" spans="1:11" x14ac:dyDescent="0.25">
      <c r="A87" s="27" t="s">
        <v>7</v>
      </c>
      <c r="B87" s="27"/>
      <c r="C87" s="27"/>
      <c r="D87" s="27"/>
      <c r="E87" s="27"/>
      <c r="F87" s="27"/>
      <c r="G87" s="27"/>
      <c r="H87" s="27"/>
      <c r="I87" s="27"/>
      <c r="J87" s="26"/>
      <c r="K87" s="16">
        <f>+K86</f>
        <v>626555124</v>
      </c>
    </row>
  </sheetData>
  <mergeCells count="16">
    <mergeCell ref="A79:K79"/>
    <mergeCell ref="A86:I86"/>
    <mergeCell ref="A87:I87"/>
    <mergeCell ref="A38:K38"/>
    <mergeCell ref="A39:K39"/>
    <mergeCell ref="A41:K41"/>
    <mergeCell ref="A43:K43"/>
    <mergeCell ref="A55:K55"/>
    <mergeCell ref="A37:I37"/>
    <mergeCell ref="A11:K11"/>
    <mergeCell ref="A1:K1"/>
    <mergeCell ref="A5:K5"/>
    <mergeCell ref="A31:K31"/>
    <mergeCell ref="A36:I36"/>
    <mergeCell ref="A9:K9"/>
    <mergeCell ref="A7:K7"/>
  </mergeCells>
  <pageMargins left="0.39370078740157483" right="0.39370078740157483" top="0.39370078740157483" bottom="0.39370078740157483" header="0.23622047244094488" footer="0.23622047244094488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8798-6480-4108-B5BB-37048E5D6703}">
  <sheetPr>
    <pageSetUpPr fitToPage="1"/>
  </sheetPr>
  <dimension ref="A1:L87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E72" sqref="E72"/>
    </sheetView>
  </sheetViews>
  <sheetFormatPr defaultColWidth="9.140625" defaultRowHeight="15.75" x14ac:dyDescent="0.25"/>
  <cols>
    <col min="1" max="1" width="6" style="1" customWidth="1"/>
    <col min="2" max="2" width="14.28515625" style="1" customWidth="1"/>
    <col min="3" max="3" width="144.140625" style="1" bestFit="1" customWidth="1"/>
    <col min="4" max="4" width="38.140625" style="1" customWidth="1"/>
    <col min="5" max="5" width="33.5703125" style="2" customWidth="1"/>
    <col min="6" max="6" width="18.28515625" style="1" customWidth="1"/>
    <col min="7" max="7" width="34" style="1" customWidth="1"/>
    <col min="8" max="8" width="23.140625" style="2" customWidth="1"/>
    <col min="9" max="9" width="33.42578125" style="1" customWidth="1"/>
    <col min="10" max="10" width="21.7109375" style="1" customWidth="1"/>
    <col min="11" max="11" width="17.85546875" style="1" customWidth="1"/>
    <col min="12" max="13" width="16.7109375" style="1" bestFit="1" customWidth="1"/>
    <col min="14" max="16384" width="9.140625" style="1"/>
  </cols>
  <sheetData>
    <row r="1" spans="1:12" x14ac:dyDescent="0.25">
      <c r="A1" s="29" t="s">
        <v>97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3" spans="1:12" ht="63" x14ac:dyDescent="0.25">
      <c r="A3" s="5" t="s">
        <v>18</v>
      </c>
      <c r="B3" s="3" t="s">
        <v>25</v>
      </c>
      <c r="C3" s="3" t="s">
        <v>26</v>
      </c>
      <c r="D3" s="3" t="s">
        <v>27</v>
      </c>
      <c r="E3" s="4" t="s">
        <v>28</v>
      </c>
      <c r="F3" s="3" t="s">
        <v>29</v>
      </c>
      <c r="G3" s="4" t="s">
        <v>30</v>
      </c>
      <c r="H3" s="4" t="s">
        <v>31</v>
      </c>
      <c r="I3" s="3" t="s">
        <v>32</v>
      </c>
      <c r="J3" s="3" t="s">
        <v>33</v>
      </c>
      <c r="K3" s="3" t="s">
        <v>34</v>
      </c>
    </row>
    <row r="4" spans="1:12" s="8" customFormat="1" x14ac:dyDescent="0.25">
      <c r="A4" s="9">
        <v>1</v>
      </c>
      <c r="B4" s="9">
        <v>2</v>
      </c>
      <c r="C4" s="9">
        <v>3</v>
      </c>
      <c r="D4" s="9">
        <v>4</v>
      </c>
      <c r="E4" s="7">
        <f>+D4+1</f>
        <v>5</v>
      </c>
      <c r="F4" s="7">
        <f t="shared" ref="F4:K4" si="0">+E4+1</f>
        <v>6</v>
      </c>
      <c r="G4" s="7">
        <f t="shared" si="0"/>
        <v>7</v>
      </c>
      <c r="H4" s="7">
        <f t="shared" si="0"/>
        <v>8</v>
      </c>
      <c r="I4" s="7">
        <f t="shared" si="0"/>
        <v>9</v>
      </c>
      <c r="J4" s="7">
        <f t="shared" si="0"/>
        <v>10</v>
      </c>
      <c r="K4" s="7">
        <f t="shared" si="0"/>
        <v>11</v>
      </c>
    </row>
    <row r="5" spans="1:12" s="8" customFormat="1" x14ac:dyDescent="0.25">
      <c r="A5" s="28" t="s">
        <v>19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2"/>
    </row>
    <row r="6" spans="1:12" s="8" customFormat="1" x14ac:dyDescent="0.25">
      <c r="A6" s="10"/>
      <c r="B6" s="11"/>
      <c r="C6" s="10"/>
      <c r="D6" s="10"/>
      <c r="E6" s="12"/>
      <c r="F6" s="11"/>
      <c r="G6" s="11"/>
      <c r="H6" s="12"/>
      <c r="I6" s="10"/>
      <c r="J6" s="10"/>
      <c r="K6" s="6"/>
      <c r="L6" s="22"/>
    </row>
    <row r="7" spans="1:12" s="8" customFormat="1" x14ac:dyDescent="0.25">
      <c r="A7" s="28" t="s">
        <v>82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2"/>
    </row>
    <row r="8" spans="1:12" s="8" customFormat="1" x14ac:dyDescent="0.25">
      <c r="A8" s="10"/>
      <c r="B8" s="11"/>
      <c r="C8" s="10"/>
      <c r="D8" s="10"/>
      <c r="E8" s="12"/>
      <c r="F8" s="11"/>
      <c r="G8" s="11"/>
      <c r="H8" s="12"/>
      <c r="I8" s="10"/>
      <c r="J8" s="10"/>
      <c r="K8" s="6"/>
      <c r="L8" s="23"/>
    </row>
    <row r="9" spans="1:12" s="8" customFormat="1" ht="31.5" customHeight="1" x14ac:dyDescent="0.25">
      <c r="A9" s="28" t="s">
        <v>83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3"/>
    </row>
    <row r="10" spans="1:12" s="8" customFormat="1" x14ac:dyDescent="0.25">
      <c r="A10" s="10"/>
      <c r="B10" s="11"/>
      <c r="C10" s="11"/>
      <c r="D10" s="11"/>
      <c r="E10" s="12"/>
      <c r="F10" s="11"/>
      <c r="G10" s="11"/>
      <c r="H10" s="11"/>
      <c r="I10" s="11"/>
      <c r="J10" s="11"/>
      <c r="K10" s="13"/>
      <c r="L10" s="23"/>
    </row>
    <row r="11" spans="1:12" s="8" customFormat="1" ht="27.75" customHeight="1" x14ac:dyDescent="0.25">
      <c r="A11" s="28" t="s">
        <v>90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3"/>
    </row>
    <row r="12" spans="1:12" s="8" customFormat="1" ht="30.75" customHeight="1" x14ac:dyDescent="0.25">
      <c r="A12" s="10">
        <v>1</v>
      </c>
      <c r="B12" s="11">
        <v>203621367</v>
      </c>
      <c r="C12" s="10" t="s">
        <v>207</v>
      </c>
      <c r="D12" s="10" t="s">
        <v>215</v>
      </c>
      <c r="E12" s="12" t="s">
        <v>114</v>
      </c>
      <c r="F12" s="11" t="s">
        <v>88</v>
      </c>
      <c r="G12" s="11" t="s">
        <v>132</v>
      </c>
      <c r="H12" s="12" t="s">
        <v>145</v>
      </c>
      <c r="I12" s="15" t="s">
        <v>158</v>
      </c>
      <c r="J12" s="15" t="s">
        <v>176</v>
      </c>
      <c r="K12" s="14">
        <v>5534987</v>
      </c>
      <c r="L12" s="21"/>
    </row>
    <row r="13" spans="1:12" s="8" customFormat="1" ht="30.75" customHeight="1" x14ac:dyDescent="0.25">
      <c r="A13" s="10">
        <f>+A12+1</f>
        <v>2</v>
      </c>
      <c r="B13" s="11">
        <v>203621367</v>
      </c>
      <c r="C13" s="10" t="s">
        <v>208</v>
      </c>
      <c r="D13" s="10" t="s">
        <v>64</v>
      </c>
      <c r="E13" s="12" t="s">
        <v>115</v>
      </c>
      <c r="F13" s="11" t="s">
        <v>88</v>
      </c>
      <c r="G13" s="11" t="s">
        <v>133</v>
      </c>
      <c r="H13" s="12" t="s">
        <v>146</v>
      </c>
      <c r="I13" s="15" t="s">
        <v>159</v>
      </c>
      <c r="J13" s="15" t="s">
        <v>177</v>
      </c>
      <c r="K13" s="14">
        <v>5073000</v>
      </c>
      <c r="L13" s="21"/>
    </row>
    <row r="14" spans="1:12" s="8" customFormat="1" ht="30.75" customHeight="1" x14ac:dyDescent="0.25">
      <c r="A14" s="10">
        <f t="shared" ref="A14:A29" si="1">+A13+1</f>
        <v>3</v>
      </c>
      <c r="B14" s="11">
        <v>203621367</v>
      </c>
      <c r="C14" s="10" t="s">
        <v>209</v>
      </c>
      <c r="D14" s="10" t="s">
        <v>215</v>
      </c>
      <c r="E14" s="12" t="s">
        <v>116</v>
      </c>
      <c r="F14" s="11" t="s">
        <v>88</v>
      </c>
      <c r="G14" s="11" t="s">
        <v>56</v>
      </c>
      <c r="H14" s="12" t="s">
        <v>59</v>
      </c>
      <c r="I14" s="15" t="s">
        <v>160</v>
      </c>
      <c r="J14" s="15" t="s">
        <v>178</v>
      </c>
      <c r="K14" s="14">
        <v>1818216</v>
      </c>
      <c r="L14" s="21"/>
    </row>
    <row r="15" spans="1:12" s="8" customFormat="1" ht="30.75" customHeight="1" x14ac:dyDescent="0.25">
      <c r="A15" s="10">
        <f t="shared" si="1"/>
        <v>4</v>
      </c>
      <c r="B15" s="11">
        <v>203621367</v>
      </c>
      <c r="C15" s="10" t="s">
        <v>210</v>
      </c>
      <c r="D15" s="10" t="s">
        <v>64</v>
      </c>
      <c r="E15" s="12" t="s">
        <v>117</v>
      </c>
      <c r="F15" s="11" t="s">
        <v>88</v>
      </c>
      <c r="G15" s="11" t="s">
        <v>134</v>
      </c>
      <c r="H15" s="12" t="s">
        <v>147</v>
      </c>
      <c r="I15" s="15" t="s">
        <v>161</v>
      </c>
      <c r="J15" s="15" t="s">
        <v>179</v>
      </c>
      <c r="K15" s="14">
        <v>2000000</v>
      </c>
      <c r="L15" s="21"/>
    </row>
    <row r="16" spans="1:12" s="8" customFormat="1" ht="30.75" customHeight="1" x14ac:dyDescent="0.25">
      <c r="A16" s="10">
        <f t="shared" si="1"/>
        <v>5</v>
      </c>
      <c r="B16" s="11">
        <v>203621367</v>
      </c>
      <c r="C16" s="10" t="s">
        <v>211</v>
      </c>
      <c r="D16" s="10" t="s">
        <v>63</v>
      </c>
      <c r="E16" s="12" t="s">
        <v>118</v>
      </c>
      <c r="F16" s="11" t="s">
        <v>88</v>
      </c>
      <c r="G16" s="11" t="s">
        <v>135</v>
      </c>
      <c r="H16" s="12" t="s">
        <v>148</v>
      </c>
      <c r="I16" s="15" t="s">
        <v>162</v>
      </c>
      <c r="J16" s="15" t="s">
        <v>180</v>
      </c>
      <c r="K16" s="14">
        <v>197000</v>
      </c>
      <c r="L16" s="21"/>
    </row>
    <row r="17" spans="1:12" s="8" customFormat="1" ht="30.75" customHeight="1" x14ac:dyDescent="0.25">
      <c r="A17" s="10">
        <f t="shared" si="1"/>
        <v>6</v>
      </c>
      <c r="B17" s="11">
        <v>203621367</v>
      </c>
      <c r="C17" s="10" t="s">
        <v>212</v>
      </c>
      <c r="D17" s="10" t="s">
        <v>84</v>
      </c>
      <c r="E17" s="12" t="s">
        <v>119</v>
      </c>
      <c r="F17" s="11" t="s">
        <v>88</v>
      </c>
      <c r="G17" s="11" t="s">
        <v>136</v>
      </c>
      <c r="H17" s="12" t="s">
        <v>149</v>
      </c>
      <c r="I17" s="15" t="s">
        <v>163</v>
      </c>
      <c r="J17" s="15" t="s">
        <v>181</v>
      </c>
      <c r="K17" s="14">
        <v>871877</v>
      </c>
      <c r="L17" s="21"/>
    </row>
    <row r="18" spans="1:12" s="8" customFormat="1" ht="30.75" customHeight="1" x14ac:dyDescent="0.25">
      <c r="A18" s="10">
        <f t="shared" si="1"/>
        <v>7</v>
      </c>
      <c r="B18" s="11">
        <v>203621367</v>
      </c>
      <c r="C18" s="10" t="s">
        <v>85</v>
      </c>
      <c r="D18" s="10" t="s">
        <v>65</v>
      </c>
      <c r="E18" s="12" t="s">
        <v>120</v>
      </c>
      <c r="F18" s="11" t="s">
        <v>88</v>
      </c>
      <c r="G18" s="11" t="s">
        <v>54</v>
      </c>
      <c r="H18" s="12" t="s">
        <v>57</v>
      </c>
      <c r="I18" s="15" t="s">
        <v>164</v>
      </c>
      <c r="J18" s="15" t="s">
        <v>182</v>
      </c>
      <c r="K18" s="14">
        <v>21138114</v>
      </c>
      <c r="L18" s="21"/>
    </row>
    <row r="19" spans="1:12" s="8" customFormat="1" ht="30.75" customHeight="1" x14ac:dyDescent="0.25">
      <c r="A19" s="10">
        <f t="shared" si="1"/>
        <v>8</v>
      </c>
      <c r="B19" s="11">
        <v>203621367</v>
      </c>
      <c r="C19" s="10" t="s">
        <v>213</v>
      </c>
      <c r="D19" s="10" t="s">
        <v>62</v>
      </c>
      <c r="E19" s="12" t="s">
        <v>121</v>
      </c>
      <c r="F19" s="11" t="s">
        <v>88</v>
      </c>
      <c r="G19" s="11" t="s">
        <v>137</v>
      </c>
      <c r="H19" s="12" t="s">
        <v>150</v>
      </c>
      <c r="I19" s="15" t="s">
        <v>165</v>
      </c>
      <c r="J19" s="15" t="s">
        <v>183</v>
      </c>
      <c r="K19" s="14">
        <v>122222</v>
      </c>
      <c r="L19" s="21"/>
    </row>
    <row r="20" spans="1:12" s="8" customFormat="1" ht="30.75" customHeight="1" x14ac:dyDescent="0.25">
      <c r="A20" s="10">
        <f t="shared" si="1"/>
        <v>9</v>
      </c>
      <c r="B20" s="11">
        <v>203621367</v>
      </c>
      <c r="C20" s="10" t="s">
        <v>214</v>
      </c>
      <c r="D20" s="10" t="s">
        <v>216</v>
      </c>
      <c r="E20" s="12" t="s">
        <v>122</v>
      </c>
      <c r="F20" s="11" t="s">
        <v>88</v>
      </c>
      <c r="G20" s="11" t="s">
        <v>138</v>
      </c>
      <c r="H20" s="12" t="s">
        <v>151</v>
      </c>
      <c r="I20" s="15" t="s">
        <v>166</v>
      </c>
      <c r="J20" s="15" t="s">
        <v>184</v>
      </c>
      <c r="K20" s="14">
        <v>1648000</v>
      </c>
      <c r="L20" s="21"/>
    </row>
    <row r="21" spans="1:12" s="8" customFormat="1" ht="30.75" customHeight="1" x14ac:dyDescent="0.25">
      <c r="A21" s="10">
        <f t="shared" si="1"/>
        <v>10</v>
      </c>
      <c r="B21" s="11">
        <v>203621367</v>
      </c>
      <c r="C21" s="10" t="s">
        <v>214</v>
      </c>
      <c r="D21" s="10" t="s">
        <v>216</v>
      </c>
      <c r="E21" s="12" t="s">
        <v>123</v>
      </c>
      <c r="F21" s="11" t="s">
        <v>88</v>
      </c>
      <c r="G21" s="11" t="s">
        <v>139</v>
      </c>
      <c r="H21" s="12" t="s">
        <v>152</v>
      </c>
      <c r="I21" s="15" t="s">
        <v>167</v>
      </c>
      <c r="J21" s="15" t="s">
        <v>185</v>
      </c>
      <c r="K21" s="14">
        <v>5084000</v>
      </c>
      <c r="L21" s="21"/>
    </row>
    <row r="22" spans="1:12" s="8" customFormat="1" ht="30.75" customHeight="1" x14ac:dyDescent="0.25">
      <c r="A22" s="10">
        <f t="shared" si="1"/>
        <v>11</v>
      </c>
      <c r="B22" s="11">
        <v>203621367</v>
      </c>
      <c r="C22" s="10" t="s">
        <v>219</v>
      </c>
      <c r="D22" s="10" t="s">
        <v>66</v>
      </c>
      <c r="E22" s="12" t="s">
        <v>124</v>
      </c>
      <c r="F22" s="11" t="s">
        <v>88</v>
      </c>
      <c r="G22" s="11" t="s">
        <v>60</v>
      </c>
      <c r="H22" s="12" t="s">
        <v>61</v>
      </c>
      <c r="I22" s="15" t="s">
        <v>168</v>
      </c>
      <c r="J22" s="15" t="s">
        <v>186</v>
      </c>
      <c r="K22" s="14">
        <v>16750000</v>
      </c>
      <c r="L22" s="21"/>
    </row>
    <row r="23" spans="1:12" s="8" customFormat="1" ht="30.75" customHeight="1" x14ac:dyDescent="0.25">
      <c r="A23" s="10">
        <f t="shared" si="1"/>
        <v>12</v>
      </c>
      <c r="B23" s="11">
        <v>203621367</v>
      </c>
      <c r="C23" s="10" t="s">
        <v>86</v>
      </c>
      <c r="D23" s="10" t="s">
        <v>86</v>
      </c>
      <c r="E23" s="12" t="s">
        <v>125</v>
      </c>
      <c r="F23" s="11" t="s">
        <v>88</v>
      </c>
      <c r="G23" s="11" t="s">
        <v>56</v>
      </c>
      <c r="H23" s="12" t="s">
        <v>59</v>
      </c>
      <c r="I23" s="15" t="s">
        <v>169</v>
      </c>
      <c r="J23" s="15" t="s">
        <v>187</v>
      </c>
      <c r="K23" s="14">
        <v>425381</v>
      </c>
      <c r="L23" s="21"/>
    </row>
    <row r="24" spans="1:12" s="8" customFormat="1" ht="30.75" customHeight="1" x14ac:dyDescent="0.25">
      <c r="A24" s="10">
        <f t="shared" si="1"/>
        <v>13</v>
      </c>
      <c r="B24" s="11">
        <v>203621367</v>
      </c>
      <c r="C24" s="10" t="s">
        <v>220</v>
      </c>
      <c r="D24" s="10" t="s">
        <v>220</v>
      </c>
      <c r="E24" s="12" t="s">
        <v>126</v>
      </c>
      <c r="F24" s="11" t="s">
        <v>88</v>
      </c>
      <c r="G24" s="11" t="s">
        <v>140</v>
      </c>
      <c r="H24" s="12" t="s">
        <v>153</v>
      </c>
      <c r="I24" s="15" t="s">
        <v>170</v>
      </c>
      <c r="J24" s="15" t="s">
        <v>188</v>
      </c>
      <c r="K24" s="14">
        <v>8020000</v>
      </c>
      <c r="L24" s="21"/>
    </row>
    <row r="25" spans="1:12" s="8" customFormat="1" ht="30.75" customHeight="1" x14ac:dyDescent="0.25">
      <c r="A25" s="10">
        <f t="shared" si="1"/>
        <v>14</v>
      </c>
      <c r="B25" s="11">
        <v>203621367</v>
      </c>
      <c r="C25" s="10" t="s">
        <v>217</v>
      </c>
      <c r="D25" s="10" t="s">
        <v>217</v>
      </c>
      <c r="E25" s="12" t="s">
        <v>127</v>
      </c>
      <c r="F25" s="11" t="s">
        <v>88</v>
      </c>
      <c r="G25" s="11" t="s">
        <v>141</v>
      </c>
      <c r="H25" s="12" t="s">
        <v>154</v>
      </c>
      <c r="I25" s="15" t="s">
        <v>171</v>
      </c>
      <c r="J25" s="15" t="s">
        <v>189</v>
      </c>
      <c r="K25" s="14">
        <v>996420</v>
      </c>
      <c r="L25" s="21"/>
    </row>
    <row r="26" spans="1:12" s="8" customFormat="1" ht="30.75" customHeight="1" x14ac:dyDescent="0.25">
      <c r="A26" s="10">
        <f t="shared" si="1"/>
        <v>15</v>
      </c>
      <c r="B26" s="11">
        <v>203621367</v>
      </c>
      <c r="C26" s="10" t="s">
        <v>218</v>
      </c>
      <c r="D26" s="10" t="s">
        <v>218</v>
      </c>
      <c r="E26" s="12" t="s">
        <v>128</v>
      </c>
      <c r="F26" s="11" t="s">
        <v>88</v>
      </c>
      <c r="G26" s="11" t="s">
        <v>142</v>
      </c>
      <c r="H26" s="12" t="s">
        <v>155</v>
      </c>
      <c r="I26" s="15" t="s">
        <v>172</v>
      </c>
      <c r="J26" s="15" t="s">
        <v>190</v>
      </c>
      <c r="K26" s="14">
        <v>25000000</v>
      </c>
      <c r="L26" s="21"/>
    </row>
    <row r="27" spans="1:12" s="8" customFormat="1" ht="30.75" customHeight="1" x14ac:dyDescent="0.25">
      <c r="A27" s="10">
        <f t="shared" si="1"/>
        <v>16</v>
      </c>
      <c r="B27" s="11">
        <v>203621367</v>
      </c>
      <c r="C27" s="10" t="s">
        <v>218</v>
      </c>
      <c r="D27" s="10" t="s">
        <v>218</v>
      </c>
      <c r="E27" s="12" t="s">
        <v>129</v>
      </c>
      <c r="F27" s="11" t="s">
        <v>88</v>
      </c>
      <c r="G27" s="11" t="s">
        <v>142</v>
      </c>
      <c r="H27" s="12" t="s">
        <v>155</v>
      </c>
      <c r="I27" s="15" t="s">
        <v>173</v>
      </c>
      <c r="J27" s="15" t="s">
        <v>191</v>
      </c>
      <c r="K27" s="14">
        <v>8000000</v>
      </c>
      <c r="L27" s="21"/>
    </row>
    <row r="28" spans="1:12" s="8" customFormat="1" ht="30.75" customHeight="1" x14ac:dyDescent="0.25">
      <c r="A28" s="10">
        <f t="shared" si="1"/>
        <v>17</v>
      </c>
      <c r="B28" s="11">
        <v>203621367</v>
      </c>
      <c r="C28" s="10" t="s">
        <v>109</v>
      </c>
      <c r="D28" s="10" t="s">
        <v>221</v>
      </c>
      <c r="E28" s="12" t="s">
        <v>130</v>
      </c>
      <c r="F28" s="11" t="s">
        <v>88</v>
      </c>
      <c r="G28" s="11" t="s">
        <v>143</v>
      </c>
      <c r="H28" s="12" t="s">
        <v>156</v>
      </c>
      <c r="I28" s="15" t="s">
        <v>174</v>
      </c>
      <c r="J28" s="15" t="s">
        <v>192</v>
      </c>
      <c r="K28" s="14">
        <v>44000000</v>
      </c>
      <c r="L28" s="21"/>
    </row>
    <row r="29" spans="1:12" s="8" customFormat="1" ht="30.75" customHeight="1" x14ac:dyDescent="0.25">
      <c r="A29" s="10">
        <f t="shared" si="1"/>
        <v>18</v>
      </c>
      <c r="B29" s="11">
        <v>203621367</v>
      </c>
      <c r="C29" s="10" t="s">
        <v>222</v>
      </c>
      <c r="D29" s="10" t="s">
        <v>222</v>
      </c>
      <c r="E29" s="12" t="s">
        <v>131</v>
      </c>
      <c r="F29" s="11" t="s">
        <v>88</v>
      </c>
      <c r="G29" s="11" t="s">
        <v>144</v>
      </c>
      <c r="H29" s="12" t="s">
        <v>157</v>
      </c>
      <c r="I29" s="15" t="s">
        <v>175</v>
      </c>
      <c r="J29" s="15" t="s">
        <v>193</v>
      </c>
      <c r="K29" s="14">
        <v>7340000</v>
      </c>
      <c r="L29" s="21"/>
    </row>
    <row r="30" spans="1:12" s="8" customFormat="1" x14ac:dyDescent="0.25">
      <c r="A30" s="18"/>
      <c r="B30" s="19"/>
      <c r="C30" s="19" t="s">
        <v>89</v>
      </c>
      <c r="D30" s="19"/>
      <c r="E30" s="19"/>
      <c r="F30" s="19"/>
      <c r="G30" s="19"/>
      <c r="H30" s="19"/>
      <c r="I30" s="19"/>
      <c r="J30" s="19"/>
      <c r="K30" s="20">
        <f>SUM(K12:K29)</f>
        <v>154019217</v>
      </c>
      <c r="L30" s="24"/>
    </row>
    <row r="31" spans="1:12" s="8" customFormat="1" ht="21" customHeight="1" x14ac:dyDescent="0.25">
      <c r="A31" s="28" t="s">
        <v>91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3"/>
    </row>
    <row r="32" spans="1:12" s="8" customFormat="1" ht="60.75" customHeight="1" x14ac:dyDescent="0.25">
      <c r="A32" s="10">
        <v>1</v>
      </c>
      <c r="B32" s="11">
        <v>203621367</v>
      </c>
      <c r="C32" s="10" t="s">
        <v>223</v>
      </c>
      <c r="D32" s="10" t="s">
        <v>216</v>
      </c>
      <c r="E32" s="12" t="s">
        <v>194</v>
      </c>
      <c r="F32" s="11" t="s">
        <v>88</v>
      </c>
      <c r="G32" s="11" t="s">
        <v>197</v>
      </c>
      <c r="H32" s="12" t="s">
        <v>198</v>
      </c>
      <c r="I32" s="15" t="s">
        <v>199</v>
      </c>
      <c r="J32" s="15" t="s">
        <v>202</v>
      </c>
      <c r="K32" s="14">
        <v>3695996</v>
      </c>
      <c r="L32" s="23"/>
    </row>
    <row r="33" spans="1:12" s="8" customFormat="1" ht="60.75" customHeight="1" x14ac:dyDescent="0.25">
      <c r="A33" s="10">
        <f>+A32+1</f>
        <v>2</v>
      </c>
      <c r="B33" s="11">
        <v>203621367</v>
      </c>
      <c r="C33" s="10" t="s">
        <v>87</v>
      </c>
      <c r="D33" s="10" t="s">
        <v>67</v>
      </c>
      <c r="E33" s="12" t="s">
        <v>195</v>
      </c>
      <c r="F33" s="11" t="s">
        <v>88</v>
      </c>
      <c r="G33" s="11" t="s">
        <v>55</v>
      </c>
      <c r="H33" s="12" t="s">
        <v>58</v>
      </c>
      <c r="I33" s="15" t="s">
        <v>200</v>
      </c>
      <c r="J33" s="15" t="s">
        <v>203</v>
      </c>
      <c r="K33" s="14">
        <v>6434400</v>
      </c>
      <c r="L33" s="23"/>
    </row>
    <row r="34" spans="1:12" s="8" customFormat="1" ht="60.75" customHeight="1" x14ac:dyDescent="0.25">
      <c r="A34" s="10">
        <f t="shared" ref="A34" si="2">+A33+1</f>
        <v>3</v>
      </c>
      <c r="B34" s="11">
        <v>203621367</v>
      </c>
      <c r="C34" s="10" t="s">
        <v>87</v>
      </c>
      <c r="D34" s="10" t="s">
        <v>67</v>
      </c>
      <c r="E34" s="12" t="s">
        <v>196</v>
      </c>
      <c r="F34" s="11" t="s">
        <v>88</v>
      </c>
      <c r="G34" s="11" t="s">
        <v>55</v>
      </c>
      <c r="H34" s="12" t="s">
        <v>58</v>
      </c>
      <c r="I34" s="15" t="s">
        <v>201</v>
      </c>
      <c r="J34" s="15" t="s">
        <v>204</v>
      </c>
      <c r="K34" s="14">
        <v>5460000</v>
      </c>
      <c r="L34" s="23"/>
    </row>
    <row r="35" spans="1:12" s="8" customFormat="1" x14ac:dyDescent="0.25">
      <c r="A35" s="18"/>
      <c r="B35" s="19"/>
      <c r="C35" s="19" t="s">
        <v>89</v>
      </c>
      <c r="D35" s="19"/>
      <c r="E35" s="19"/>
      <c r="F35" s="19"/>
      <c r="G35" s="19"/>
      <c r="H35" s="19"/>
      <c r="I35" s="19"/>
      <c r="J35" s="19"/>
      <c r="K35" s="20">
        <f>SUM(K32:K34)</f>
        <v>15590396</v>
      </c>
      <c r="L35" s="24"/>
    </row>
    <row r="36" spans="1:12" s="8" customFormat="1" x14ac:dyDescent="0.25">
      <c r="A36" s="27" t="s">
        <v>224</v>
      </c>
      <c r="B36" s="27"/>
      <c r="C36" s="27"/>
      <c r="D36" s="27"/>
      <c r="E36" s="27"/>
      <c r="F36" s="27"/>
      <c r="G36" s="27"/>
      <c r="H36" s="27"/>
      <c r="I36" s="27"/>
      <c r="J36" s="25"/>
      <c r="K36" s="16">
        <f>+K35+K30</f>
        <v>169609613</v>
      </c>
      <c r="L36" s="24"/>
    </row>
    <row r="37" spans="1:12" s="8" customFormat="1" x14ac:dyDescent="0.25">
      <c r="A37" s="27" t="s">
        <v>225</v>
      </c>
      <c r="B37" s="27"/>
      <c r="C37" s="27"/>
      <c r="D37" s="27"/>
      <c r="E37" s="27"/>
      <c r="F37" s="27"/>
      <c r="G37" s="27"/>
      <c r="H37" s="27"/>
      <c r="I37" s="27"/>
      <c r="J37" s="25"/>
      <c r="K37" s="16">
        <f>+K36</f>
        <v>169609613</v>
      </c>
      <c r="L37" s="22"/>
    </row>
    <row r="38" spans="1:12" x14ac:dyDescent="0.25">
      <c r="A38" s="29" t="s">
        <v>483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1:12" ht="15.75" customHeight="1" x14ac:dyDescent="0.25">
      <c r="A39" s="28" t="s">
        <v>19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2" x14ac:dyDescent="0.25">
      <c r="A40" s="10"/>
      <c r="B40" s="11"/>
      <c r="C40" s="10"/>
      <c r="D40" s="10"/>
      <c r="E40" s="12"/>
      <c r="F40" s="11"/>
      <c r="G40" s="11"/>
      <c r="H40" s="12"/>
      <c r="I40" s="10"/>
      <c r="J40" s="10"/>
      <c r="K40" s="6"/>
    </row>
    <row r="41" spans="1:12" ht="15.75" customHeight="1" x14ac:dyDescent="0.25">
      <c r="A41" s="28" t="s">
        <v>82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2" x14ac:dyDescent="0.25">
      <c r="A42" s="10"/>
      <c r="B42" s="11"/>
      <c r="C42" s="10"/>
      <c r="D42" s="10"/>
      <c r="E42" s="12"/>
      <c r="F42" s="11"/>
      <c r="G42" s="11"/>
      <c r="H42" s="12"/>
      <c r="I42" s="10"/>
      <c r="J42" s="10"/>
      <c r="K42" s="6"/>
    </row>
    <row r="43" spans="1:12" ht="15.75" customHeight="1" x14ac:dyDescent="0.25">
      <c r="A43" s="28" t="s">
        <v>83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2" x14ac:dyDescent="0.25">
      <c r="A44" s="10">
        <v>1</v>
      </c>
      <c r="B44" s="10">
        <v>203621367</v>
      </c>
      <c r="C44" s="10" t="s">
        <v>441</v>
      </c>
      <c r="D44" s="10" t="s">
        <v>64</v>
      </c>
      <c r="E44" s="10" t="s">
        <v>278</v>
      </c>
      <c r="F44" s="11" t="s">
        <v>88</v>
      </c>
      <c r="G44" s="10" t="s">
        <v>249</v>
      </c>
      <c r="H44" s="10">
        <v>203621367</v>
      </c>
      <c r="I44" s="10" t="s">
        <v>258</v>
      </c>
      <c r="J44" s="10" t="s">
        <v>268</v>
      </c>
      <c r="K44" s="31">
        <v>343651104</v>
      </c>
    </row>
    <row r="45" spans="1:12" x14ac:dyDescent="0.25">
      <c r="A45" s="10">
        <v>2</v>
      </c>
      <c r="B45" s="10">
        <v>203621367</v>
      </c>
      <c r="C45" s="10" t="s">
        <v>442</v>
      </c>
      <c r="D45" s="10" t="s">
        <v>451</v>
      </c>
      <c r="E45" s="10" t="s">
        <v>279</v>
      </c>
      <c r="F45" s="11" t="s">
        <v>88</v>
      </c>
      <c r="G45" s="10" t="s">
        <v>250</v>
      </c>
      <c r="H45" s="10">
        <v>203621367</v>
      </c>
      <c r="I45" s="10" t="s">
        <v>259</v>
      </c>
      <c r="J45" s="10" t="s">
        <v>269</v>
      </c>
      <c r="K45" s="31">
        <v>7224000</v>
      </c>
    </row>
    <row r="46" spans="1:12" ht="31.5" x14ac:dyDescent="0.25">
      <c r="A46" s="10">
        <v>3</v>
      </c>
      <c r="B46" s="10">
        <v>203621367</v>
      </c>
      <c r="C46" s="10" t="s">
        <v>443</v>
      </c>
      <c r="D46" s="10" t="s">
        <v>64</v>
      </c>
      <c r="E46" s="10" t="s">
        <v>280</v>
      </c>
      <c r="F46" s="11" t="s">
        <v>88</v>
      </c>
      <c r="G46" s="10" t="s">
        <v>251</v>
      </c>
      <c r="H46" s="10">
        <v>203621367</v>
      </c>
      <c r="I46" s="10" t="s">
        <v>260</v>
      </c>
      <c r="J46" s="10" t="s">
        <v>270</v>
      </c>
      <c r="K46" s="31">
        <v>813120</v>
      </c>
    </row>
    <row r="47" spans="1:12" ht="31.5" x14ac:dyDescent="0.25">
      <c r="A47" s="10">
        <v>4</v>
      </c>
      <c r="B47" s="10">
        <v>203621367</v>
      </c>
      <c r="C47" s="11" t="s">
        <v>444</v>
      </c>
      <c r="D47" s="10" t="s">
        <v>452</v>
      </c>
      <c r="E47" s="10" t="s">
        <v>281</v>
      </c>
      <c r="F47" s="11" t="s">
        <v>88</v>
      </c>
      <c r="G47" s="10" t="s">
        <v>252</v>
      </c>
      <c r="H47" s="10">
        <v>203621367</v>
      </c>
      <c r="I47" s="10" t="s">
        <v>261</v>
      </c>
      <c r="J47" s="10" t="s">
        <v>271</v>
      </c>
      <c r="K47" s="31">
        <v>6000000</v>
      </c>
    </row>
    <row r="48" spans="1:12" x14ac:dyDescent="0.25">
      <c r="A48" s="10">
        <v>5</v>
      </c>
      <c r="B48" s="11">
        <v>203621367</v>
      </c>
      <c r="C48" s="11" t="s">
        <v>445</v>
      </c>
      <c r="D48" s="11" t="s">
        <v>64</v>
      </c>
      <c r="E48" s="11" t="s">
        <v>282</v>
      </c>
      <c r="F48" s="11" t="s">
        <v>88</v>
      </c>
      <c r="G48" s="11" t="s">
        <v>253</v>
      </c>
      <c r="H48" s="11">
        <v>203621367</v>
      </c>
      <c r="I48" s="11" t="s">
        <v>262</v>
      </c>
      <c r="J48" s="11" t="s">
        <v>272</v>
      </c>
      <c r="K48" s="31">
        <v>3845600</v>
      </c>
    </row>
    <row r="49" spans="1:11" ht="31.5" x14ac:dyDescent="0.25">
      <c r="A49" s="10">
        <v>6</v>
      </c>
      <c r="B49" s="11">
        <v>203621367</v>
      </c>
      <c r="C49" s="11" t="s">
        <v>446</v>
      </c>
      <c r="D49" s="11" t="s">
        <v>452</v>
      </c>
      <c r="E49" s="11" t="s">
        <v>283</v>
      </c>
      <c r="F49" s="11" t="s">
        <v>88</v>
      </c>
      <c r="G49" s="11" t="s">
        <v>252</v>
      </c>
      <c r="H49" s="11">
        <v>203621367</v>
      </c>
      <c r="I49" s="11" t="s">
        <v>263</v>
      </c>
      <c r="J49" s="11" t="s">
        <v>273</v>
      </c>
      <c r="K49" s="31">
        <v>1080000</v>
      </c>
    </row>
    <row r="50" spans="1:11" ht="31.5" x14ac:dyDescent="0.25">
      <c r="A50" s="10">
        <v>7</v>
      </c>
      <c r="B50" s="11">
        <v>203621367</v>
      </c>
      <c r="C50" s="11" t="s">
        <v>447</v>
      </c>
      <c r="D50" s="11" t="s">
        <v>452</v>
      </c>
      <c r="E50" s="11" t="s">
        <v>284</v>
      </c>
      <c r="F50" s="11" t="s">
        <v>88</v>
      </c>
      <c r="G50" s="11" t="s">
        <v>254</v>
      </c>
      <c r="H50" s="11">
        <v>203621367</v>
      </c>
      <c r="I50" s="11" t="s">
        <v>264</v>
      </c>
      <c r="J50" s="11" t="s">
        <v>274</v>
      </c>
      <c r="K50" s="31">
        <v>3918200</v>
      </c>
    </row>
    <row r="51" spans="1:11" ht="31.5" x14ac:dyDescent="0.25">
      <c r="A51" s="10">
        <v>8</v>
      </c>
      <c r="B51" s="11">
        <v>203621367</v>
      </c>
      <c r="C51" s="11" t="s">
        <v>448</v>
      </c>
      <c r="D51" s="11" t="s">
        <v>453</v>
      </c>
      <c r="E51" s="11" t="s">
        <v>285</v>
      </c>
      <c r="F51" s="11" t="s">
        <v>88</v>
      </c>
      <c r="G51" s="11" t="s">
        <v>255</v>
      </c>
      <c r="H51" s="11">
        <v>203621367</v>
      </c>
      <c r="I51" s="11" t="s">
        <v>265</v>
      </c>
      <c r="J51" s="11" t="s">
        <v>275</v>
      </c>
      <c r="K51" s="31">
        <v>2954000</v>
      </c>
    </row>
    <row r="52" spans="1:11" ht="31.5" x14ac:dyDescent="0.25">
      <c r="A52" s="10">
        <v>9</v>
      </c>
      <c r="B52" s="11">
        <v>203621367</v>
      </c>
      <c r="C52" s="11" t="s">
        <v>449</v>
      </c>
      <c r="D52" s="11" t="s">
        <v>452</v>
      </c>
      <c r="E52" s="11" t="s">
        <v>286</v>
      </c>
      <c r="F52" s="11" t="s">
        <v>88</v>
      </c>
      <c r="G52" s="11" t="s">
        <v>256</v>
      </c>
      <c r="H52" s="11">
        <v>203621367</v>
      </c>
      <c r="I52" s="11" t="s">
        <v>266</v>
      </c>
      <c r="J52" s="11" t="s">
        <v>276</v>
      </c>
      <c r="K52" s="31">
        <v>1950780</v>
      </c>
    </row>
    <row r="53" spans="1:11" ht="31.5" x14ac:dyDescent="0.25">
      <c r="A53" s="10">
        <v>10</v>
      </c>
      <c r="B53" s="11">
        <v>203621367</v>
      </c>
      <c r="C53" s="11" t="s">
        <v>450</v>
      </c>
      <c r="D53" s="11" t="s">
        <v>64</v>
      </c>
      <c r="E53" s="11" t="s">
        <v>287</v>
      </c>
      <c r="F53" s="11" t="s">
        <v>88</v>
      </c>
      <c r="G53" s="11" t="s">
        <v>257</v>
      </c>
      <c r="H53" s="11">
        <v>203621367</v>
      </c>
      <c r="I53" s="11" t="s">
        <v>267</v>
      </c>
      <c r="J53" s="11" t="s">
        <v>277</v>
      </c>
      <c r="K53" s="31">
        <v>8928000</v>
      </c>
    </row>
    <row r="54" spans="1:11" x14ac:dyDescent="0.25">
      <c r="A54" s="18"/>
      <c r="B54" s="19"/>
      <c r="C54" s="19" t="s">
        <v>89</v>
      </c>
      <c r="D54" s="19"/>
      <c r="E54" s="19"/>
      <c r="F54" s="19"/>
      <c r="G54" s="19"/>
      <c r="H54" s="19"/>
      <c r="I54" s="19"/>
      <c r="J54" s="19"/>
      <c r="K54" s="20">
        <f>SUM(K44:K53)</f>
        <v>380364804</v>
      </c>
    </row>
    <row r="55" spans="1:11" x14ac:dyDescent="0.25">
      <c r="A55" s="28" t="s">
        <v>484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6" spans="1:11" x14ac:dyDescent="0.25">
      <c r="A56" s="34">
        <v>1</v>
      </c>
      <c r="B56" s="33">
        <v>203621367</v>
      </c>
      <c r="C56" s="34" t="s">
        <v>454</v>
      </c>
      <c r="D56" s="34" t="s">
        <v>454</v>
      </c>
      <c r="E56" s="35" t="s">
        <v>317</v>
      </c>
      <c r="F56" s="11" t="s">
        <v>88</v>
      </c>
      <c r="G56" s="11" t="s">
        <v>300</v>
      </c>
      <c r="H56" s="32" t="s">
        <v>359</v>
      </c>
      <c r="I56" s="36" t="s">
        <v>375</v>
      </c>
      <c r="J56" s="34" t="s">
        <v>395</v>
      </c>
      <c r="K56" s="31">
        <v>3720000</v>
      </c>
    </row>
    <row r="57" spans="1:11" x14ac:dyDescent="0.25">
      <c r="A57" s="34">
        <v>2</v>
      </c>
      <c r="B57" s="33">
        <v>203621367</v>
      </c>
      <c r="C57" s="34" t="s">
        <v>455</v>
      </c>
      <c r="D57" s="34" t="s">
        <v>455</v>
      </c>
      <c r="E57" s="35" t="s">
        <v>318</v>
      </c>
      <c r="F57" s="11" t="s">
        <v>88</v>
      </c>
      <c r="G57" s="11" t="s">
        <v>301</v>
      </c>
      <c r="H57" s="32" t="s">
        <v>360</v>
      </c>
      <c r="I57" s="36" t="s">
        <v>376</v>
      </c>
      <c r="J57" s="34" t="s">
        <v>396</v>
      </c>
      <c r="K57" s="31">
        <v>15540000</v>
      </c>
    </row>
    <row r="58" spans="1:11" ht="31.5" x14ac:dyDescent="0.25">
      <c r="A58" s="34">
        <v>3</v>
      </c>
      <c r="B58" s="33">
        <v>203621367</v>
      </c>
      <c r="C58" s="34" t="s">
        <v>456</v>
      </c>
      <c r="D58" s="34" t="s">
        <v>456</v>
      </c>
      <c r="E58" s="35" t="s">
        <v>319</v>
      </c>
      <c r="F58" s="11" t="s">
        <v>88</v>
      </c>
      <c r="G58" s="11" t="s">
        <v>302</v>
      </c>
      <c r="H58" s="32" t="s">
        <v>361</v>
      </c>
      <c r="I58" s="36" t="s">
        <v>377</v>
      </c>
      <c r="J58" s="34" t="s">
        <v>397</v>
      </c>
      <c r="K58" s="31">
        <v>7896000</v>
      </c>
    </row>
    <row r="59" spans="1:11" x14ac:dyDescent="0.25">
      <c r="A59" s="34">
        <v>4</v>
      </c>
      <c r="B59" s="33">
        <v>203621367</v>
      </c>
      <c r="C59" s="34" t="s">
        <v>457</v>
      </c>
      <c r="D59" s="34" t="s">
        <v>457</v>
      </c>
      <c r="E59" s="35" t="s">
        <v>126</v>
      </c>
      <c r="F59" s="11" t="s">
        <v>88</v>
      </c>
      <c r="G59" s="11" t="s">
        <v>140</v>
      </c>
      <c r="H59" s="32">
        <v>310483122</v>
      </c>
      <c r="I59" s="36" t="s">
        <v>170</v>
      </c>
      <c r="J59" s="34" t="s">
        <v>398</v>
      </c>
      <c r="K59" s="31">
        <v>8020000</v>
      </c>
    </row>
    <row r="60" spans="1:11" ht="31.5" x14ac:dyDescent="0.25">
      <c r="A60" s="34">
        <v>5</v>
      </c>
      <c r="B60" s="33">
        <v>203621367</v>
      </c>
      <c r="C60" s="34" t="s">
        <v>459</v>
      </c>
      <c r="D60" s="34" t="s">
        <v>66</v>
      </c>
      <c r="E60" s="35" t="s">
        <v>320</v>
      </c>
      <c r="F60" s="11" t="s">
        <v>88</v>
      </c>
      <c r="G60" s="11" t="s">
        <v>303</v>
      </c>
      <c r="H60" s="32" t="s">
        <v>362</v>
      </c>
      <c r="I60" s="36" t="s">
        <v>378</v>
      </c>
      <c r="J60" s="34" t="s">
        <v>399</v>
      </c>
      <c r="K60" s="31">
        <v>9600000</v>
      </c>
    </row>
    <row r="61" spans="1:11" ht="47.25" x14ac:dyDescent="0.25">
      <c r="A61" s="34">
        <v>6</v>
      </c>
      <c r="B61" s="33">
        <v>203621367</v>
      </c>
      <c r="C61" s="34" t="s">
        <v>458</v>
      </c>
      <c r="D61" s="34" t="s">
        <v>458</v>
      </c>
      <c r="E61" s="35" t="s">
        <v>321</v>
      </c>
      <c r="F61" s="11" t="s">
        <v>88</v>
      </c>
      <c r="G61" s="11" t="s">
        <v>304</v>
      </c>
      <c r="H61" s="32" t="s">
        <v>363</v>
      </c>
      <c r="I61" s="36" t="s">
        <v>379</v>
      </c>
      <c r="J61" s="34" t="s">
        <v>400</v>
      </c>
      <c r="K61" s="31">
        <v>5600000</v>
      </c>
    </row>
    <row r="62" spans="1:11" x14ac:dyDescent="0.25">
      <c r="A62" s="34">
        <v>7</v>
      </c>
      <c r="B62" s="33">
        <v>203621367</v>
      </c>
      <c r="C62" s="34" t="s">
        <v>460</v>
      </c>
      <c r="D62" s="34" t="s">
        <v>460</v>
      </c>
      <c r="E62" s="35" t="s">
        <v>322</v>
      </c>
      <c r="F62" s="11" t="s">
        <v>88</v>
      </c>
      <c r="G62" s="11" t="s">
        <v>305</v>
      </c>
      <c r="H62" s="32" t="s">
        <v>364</v>
      </c>
      <c r="I62" s="36" t="s">
        <v>380</v>
      </c>
      <c r="J62" s="34" t="s">
        <v>401</v>
      </c>
      <c r="K62" s="31">
        <v>30900000</v>
      </c>
    </row>
    <row r="63" spans="1:11" x14ac:dyDescent="0.25">
      <c r="A63" s="34">
        <v>8</v>
      </c>
      <c r="B63" s="33">
        <v>203621367</v>
      </c>
      <c r="C63" s="34" t="s">
        <v>460</v>
      </c>
      <c r="D63" s="34" t="s">
        <v>460</v>
      </c>
      <c r="E63" s="35" t="s">
        <v>323</v>
      </c>
      <c r="F63" s="11" t="s">
        <v>88</v>
      </c>
      <c r="G63" s="11" t="s">
        <v>305</v>
      </c>
      <c r="H63" s="32" t="s">
        <v>364</v>
      </c>
      <c r="I63" s="36" t="s">
        <v>381</v>
      </c>
      <c r="J63" s="34" t="s">
        <v>402</v>
      </c>
      <c r="K63" s="31">
        <v>9517800</v>
      </c>
    </row>
    <row r="64" spans="1:11" x14ac:dyDescent="0.25">
      <c r="A64" s="34">
        <v>9</v>
      </c>
      <c r="B64" s="33">
        <v>203621367</v>
      </c>
      <c r="C64" s="34" t="s">
        <v>461</v>
      </c>
      <c r="D64" s="34" t="s">
        <v>454</v>
      </c>
      <c r="E64" s="35" t="s">
        <v>324</v>
      </c>
      <c r="F64" s="11" t="s">
        <v>88</v>
      </c>
      <c r="G64" s="11" t="s">
        <v>306</v>
      </c>
      <c r="H64" s="32" t="s">
        <v>365</v>
      </c>
      <c r="I64" s="36" t="s">
        <v>382</v>
      </c>
      <c r="J64" s="34" t="s">
        <v>403</v>
      </c>
      <c r="K64" s="31">
        <v>3887400</v>
      </c>
    </row>
    <row r="65" spans="1:11" x14ac:dyDescent="0.25">
      <c r="A65" s="34">
        <v>10</v>
      </c>
      <c r="B65" s="33">
        <v>203621367</v>
      </c>
      <c r="C65" s="34" t="s">
        <v>462</v>
      </c>
      <c r="D65" s="34" t="s">
        <v>453</v>
      </c>
      <c r="E65" s="35" t="s">
        <v>325</v>
      </c>
      <c r="F65" s="11" t="s">
        <v>88</v>
      </c>
      <c r="G65" s="11" t="s">
        <v>307</v>
      </c>
      <c r="H65" s="32" t="s">
        <v>366</v>
      </c>
      <c r="I65" s="36" t="s">
        <v>383</v>
      </c>
      <c r="J65" s="34" t="s">
        <v>404</v>
      </c>
      <c r="K65" s="31">
        <v>320000</v>
      </c>
    </row>
    <row r="66" spans="1:11" ht="31.5" x14ac:dyDescent="0.25">
      <c r="A66" s="34">
        <v>11</v>
      </c>
      <c r="B66" s="33">
        <v>203621367</v>
      </c>
      <c r="C66" s="34" t="s">
        <v>463</v>
      </c>
      <c r="D66" s="34" t="s">
        <v>474</v>
      </c>
      <c r="E66" s="35" t="s">
        <v>326</v>
      </c>
      <c r="F66" s="11" t="s">
        <v>88</v>
      </c>
      <c r="G66" s="11" t="s">
        <v>308</v>
      </c>
      <c r="H66" s="32" t="s">
        <v>367</v>
      </c>
      <c r="I66" s="36" t="s">
        <v>384</v>
      </c>
      <c r="J66" s="34" t="s">
        <v>405</v>
      </c>
      <c r="K66" s="31">
        <v>2359592</v>
      </c>
    </row>
    <row r="67" spans="1:11" x14ac:dyDescent="0.25">
      <c r="A67" s="34">
        <v>12</v>
      </c>
      <c r="B67" s="33">
        <v>203621367</v>
      </c>
      <c r="C67" s="34" t="s">
        <v>464</v>
      </c>
      <c r="D67" s="34" t="s">
        <v>475</v>
      </c>
      <c r="E67" s="35" t="s">
        <v>327</v>
      </c>
      <c r="F67" s="11" t="s">
        <v>88</v>
      </c>
      <c r="G67" s="11" t="s">
        <v>309</v>
      </c>
      <c r="H67" s="32" t="s">
        <v>368</v>
      </c>
      <c r="I67" s="36" t="s">
        <v>385</v>
      </c>
      <c r="J67" s="34" t="s">
        <v>406</v>
      </c>
      <c r="K67" s="31">
        <v>11975000</v>
      </c>
    </row>
    <row r="68" spans="1:11" x14ac:dyDescent="0.25">
      <c r="A68" s="34">
        <v>13</v>
      </c>
      <c r="B68" s="33">
        <v>203621367</v>
      </c>
      <c r="C68" s="34" t="s">
        <v>465</v>
      </c>
      <c r="D68" s="34" t="s">
        <v>64</v>
      </c>
      <c r="E68" s="35" t="s">
        <v>328</v>
      </c>
      <c r="F68" s="11" t="s">
        <v>88</v>
      </c>
      <c r="G68" s="11" t="s">
        <v>310</v>
      </c>
      <c r="H68" s="32" t="s">
        <v>369</v>
      </c>
      <c r="I68" s="36" t="s">
        <v>386</v>
      </c>
      <c r="J68" s="34" t="s">
        <v>407</v>
      </c>
      <c r="K68" s="31">
        <v>28652928</v>
      </c>
    </row>
    <row r="69" spans="1:11" x14ac:dyDescent="0.25">
      <c r="A69" s="34">
        <v>14</v>
      </c>
      <c r="B69" s="33">
        <v>203621367</v>
      </c>
      <c r="C69" s="34" t="s">
        <v>466</v>
      </c>
      <c r="D69" s="34" t="s">
        <v>476</v>
      </c>
      <c r="E69" s="35" t="s">
        <v>329</v>
      </c>
      <c r="F69" s="11" t="s">
        <v>88</v>
      </c>
      <c r="G69" s="11" t="s">
        <v>311</v>
      </c>
      <c r="H69" s="32" t="s">
        <v>370</v>
      </c>
      <c r="I69" s="36" t="s">
        <v>387</v>
      </c>
      <c r="J69" s="34" t="s">
        <v>408</v>
      </c>
      <c r="K69" s="31">
        <v>12500000</v>
      </c>
    </row>
    <row r="70" spans="1:11" x14ac:dyDescent="0.25">
      <c r="A70" s="34">
        <v>15</v>
      </c>
      <c r="B70" s="33">
        <v>203621367</v>
      </c>
      <c r="C70" s="34" t="s">
        <v>467</v>
      </c>
      <c r="D70" s="34" t="s">
        <v>477</v>
      </c>
      <c r="E70" s="35" t="s">
        <v>330</v>
      </c>
      <c r="F70" s="11" t="s">
        <v>88</v>
      </c>
      <c r="G70" s="11" t="s">
        <v>312</v>
      </c>
      <c r="H70" s="32" t="s">
        <v>371</v>
      </c>
      <c r="I70" s="36" t="s">
        <v>388</v>
      </c>
      <c r="J70" s="34" t="s">
        <v>409</v>
      </c>
      <c r="K70" s="31">
        <v>2200000</v>
      </c>
    </row>
    <row r="71" spans="1:11" ht="31.5" x14ac:dyDescent="0.25">
      <c r="A71" s="34">
        <v>16</v>
      </c>
      <c r="B71" s="33">
        <v>203621367</v>
      </c>
      <c r="C71" s="34" t="s">
        <v>468</v>
      </c>
      <c r="D71" s="34" t="s">
        <v>468</v>
      </c>
      <c r="E71" s="35" t="s">
        <v>331</v>
      </c>
      <c r="F71" s="11" t="s">
        <v>88</v>
      </c>
      <c r="G71" s="11" t="s">
        <v>313</v>
      </c>
      <c r="H71" s="32" t="s">
        <v>372</v>
      </c>
      <c r="I71" s="36" t="s">
        <v>389</v>
      </c>
      <c r="J71" s="34" t="s">
        <v>410</v>
      </c>
      <c r="K71" s="31">
        <v>14000000</v>
      </c>
    </row>
    <row r="72" spans="1:11" ht="31.5" x14ac:dyDescent="0.25">
      <c r="A72" s="34">
        <v>17</v>
      </c>
      <c r="B72" s="33">
        <v>203621367</v>
      </c>
      <c r="C72" s="34" t="s">
        <v>469</v>
      </c>
      <c r="D72" s="34" t="s">
        <v>469</v>
      </c>
      <c r="E72" s="35" t="s">
        <v>332</v>
      </c>
      <c r="F72" s="11" t="s">
        <v>88</v>
      </c>
      <c r="G72" s="11" t="s">
        <v>313</v>
      </c>
      <c r="H72" s="32" t="s">
        <v>372</v>
      </c>
      <c r="I72" s="36" t="s">
        <v>390</v>
      </c>
      <c r="J72" s="34" t="s">
        <v>411</v>
      </c>
      <c r="K72" s="31">
        <v>8900000</v>
      </c>
    </row>
    <row r="73" spans="1:11" ht="31.5" x14ac:dyDescent="0.25">
      <c r="A73" s="34">
        <v>18</v>
      </c>
      <c r="B73" s="33">
        <v>203621367</v>
      </c>
      <c r="C73" s="34" t="s">
        <v>470</v>
      </c>
      <c r="D73" s="34" t="s">
        <v>469</v>
      </c>
      <c r="E73" s="35" t="s">
        <v>332</v>
      </c>
      <c r="F73" s="11" t="s">
        <v>88</v>
      </c>
      <c r="G73" s="11" t="s">
        <v>313</v>
      </c>
      <c r="H73" s="32" t="s">
        <v>372</v>
      </c>
      <c r="I73" s="36" t="s">
        <v>390</v>
      </c>
      <c r="J73" s="34" t="s">
        <v>412</v>
      </c>
      <c r="K73" s="31">
        <v>8500000</v>
      </c>
    </row>
    <row r="74" spans="1:11" ht="31.5" x14ac:dyDescent="0.25">
      <c r="A74" s="34">
        <v>19</v>
      </c>
      <c r="B74" s="33">
        <v>203621367</v>
      </c>
      <c r="C74" s="34" t="s">
        <v>471</v>
      </c>
      <c r="D74" s="34" t="s">
        <v>471</v>
      </c>
      <c r="E74" s="35" t="s">
        <v>333</v>
      </c>
      <c r="F74" s="11" t="s">
        <v>88</v>
      </c>
      <c r="G74" s="11" t="s">
        <v>314</v>
      </c>
      <c r="H74" s="32" t="s">
        <v>373</v>
      </c>
      <c r="I74" s="36" t="s">
        <v>391</v>
      </c>
      <c r="J74" s="34" t="s">
        <v>413</v>
      </c>
      <c r="K74" s="31">
        <v>22000000</v>
      </c>
    </row>
    <row r="75" spans="1:11" ht="31.5" x14ac:dyDescent="0.25">
      <c r="A75" s="34">
        <v>20</v>
      </c>
      <c r="B75" s="33">
        <v>203621367</v>
      </c>
      <c r="C75" s="34" t="s">
        <v>469</v>
      </c>
      <c r="D75" s="34" t="s">
        <v>469</v>
      </c>
      <c r="E75" s="35" t="s">
        <v>334</v>
      </c>
      <c r="F75" s="11" t="s">
        <v>88</v>
      </c>
      <c r="G75" s="11" t="s">
        <v>313</v>
      </c>
      <c r="H75" s="32" t="s">
        <v>372</v>
      </c>
      <c r="I75" s="36" t="s">
        <v>392</v>
      </c>
      <c r="J75" s="34" t="s">
        <v>412</v>
      </c>
      <c r="K75" s="31">
        <v>8500000</v>
      </c>
    </row>
    <row r="76" spans="1:11" x14ac:dyDescent="0.25">
      <c r="A76" s="34">
        <v>21</v>
      </c>
      <c r="B76" s="33">
        <v>203621367</v>
      </c>
      <c r="C76" s="34" t="s">
        <v>472</v>
      </c>
      <c r="D76" s="34" t="s">
        <v>472</v>
      </c>
      <c r="E76" s="35" t="s">
        <v>335</v>
      </c>
      <c r="F76" s="11" t="s">
        <v>88</v>
      </c>
      <c r="G76" s="11" t="s">
        <v>315</v>
      </c>
      <c r="H76" s="32" t="s">
        <v>374</v>
      </c>
      <c r="I76" s="36" t="s">
        <v>393</v>
      </c>
      <c r="J76" s="34" t="s">
        <v>414</v>
      </c>
      <c r="K76" s="31">
        <v>16385000</v>
      </c>
    </row>
    <row r="77" spans="1:11" ht="31.5" x14ac:dyDescent="0.25">
      <c r="A77" s="34">
        <v>22</v>
      </c>
      <c r="B77" s="37">
        <v>203621367</v>
      </c>
      <c r="C77" s="34" t="s">
        <v>473</v>
      </c>
      <c r="D77" s="34" t="s">
        <v>473</v>
      </c>
      <c r="E77" s="35" t="s">
        <v>336</v>
      </c>
      <c r="F77" s="11" t="s">
        <v>88</v>
      </c>
      <c r="G77" s="11" t="s">
        <v>316</v>
      </c>
      <c r="H77" s="38">
        <v>201348969</v>
      </c>
      <c r="I77" s="36" t="s">
        <v>394</v>
      </c>
      <c r="J77" s="34" t="s">
        <v>415</v>
      </c>
      <c r="K77" s="39">
        <v>2231600</v>
      </c>
    </row>
    <row r="78" spans="1:11" x14ac:dyDescent="0.25">
      <c r="A78" s="18"/>
      <c r="B78" s="19"/>
      <c r="C78" s="19" t="s">
        <v>89</v>
      </c>
      <c r="D78" s="19"/>
      <c r="E78" s="19"/>
      <c r="F78" s="19"/>
      <c r="G78" s="19"/>
      <c r="H78" s="19"/>
      <c r="I78" s="19"/>
      <c r="J78" s="19"/>
      <c r="K78" s="20">
        <f>SUM(K56:K77)</f>
        <v>233205320</v>
      </c>
    </row>
    <row r="79" spans="1:11" x14ac:dyDescent="0.25">
      <c r="A79" s="28" t="s">
        <v>485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</row>
    <row r="80" spans="1:11" x14ac:dyDescent="0.25">
      <c r="A80" s="34">
        <v>1</v>
      </c>
      <c r="B80" s="33">
        <v>203621367</v>
      </c>
      <c r="C80" s="32" t="s">
        <v>478</v>
      </c>
      <c r="D80" s="32" t="s">
        <v>478</v>
      </c>
      <c r="E80" s="32" t="s">
        <v>430</v>
      </c>
      <c r="F80" s="11" t="s">
        <v>88</v>
      </c>
      <c r="G80" s="32" t="s">
        <v>416</v>
      </c>
      <c r="H80" s="32" t="s">
        <v>418</v>
      </c>
      <c r="I80" s="40" t="s">
        <v>420</v>
      </c>
      <c r="J80" s="32" t="s">
        <v>425</v>
      </c>
      <c r="K80" s="31">
        <v>785000</v>
      </c>
    </row>
    <row r="81" spans="1:11" x14ac:dyDescent="0.25">
      <c r="A81" s="34">
        <v>2</v>
      </c>
      <c r="B81" s="33">
        <v>203621367</v>
      </c>
      <c r="C81" s="32" t="s">
        <v>479</v>
      </c>
      <c r="D81" s="32" t="s">
        <v>479</v>
      </c>
      <c r="E81" s="32" t="s">
        <v>431</v>
      </c>
      <c r="F81" s="11" t="s">
        <v>88</v>
      </c>
      <c r="G81" s="32" t="s">
        <v>417</v>
      </c>
      <c r="H81" s="32" t="s">
        <v>419</v>
      </c>
      <c r="I81" s="40" t="s">
        <v>421</v>
      </c>
      <c r="J81" s="32" t="s">
        <v>426</v>
      </c>
      <c r="K81" s="31">
        <v>8000000</v>
      </c>
    </row>
    <row r="82" spans="1:11" x14ac:dyDescent="0.25">
      <c r="A82" s="34">
        <v>3</v>
      </c>
      <c r="B82" s="33">
        <v>203621367</v>
      </c>
      <c r="C82" s="32" t="s">
        <v>480</v>
      </c>
      <c r="D82" s="32" t="s">
        <v>480</v>
      </c>
      <c r="E82" s="32" t="s">
        <v>432</v>
      </c>
      <c r="F82" s="11" t="s">
        <v>88</v>
      </c>
      <c r="G82" s="32" t="s">
        <v>417</v>
      </c>
      <c r="H82" s="32" t="s">
        <v>419</v>
      </c>
      <c r="I82" s="40" t="s">
        <v>422</v>
      </c>
      <c r="J82" s="32" t="s">
        <v>427</v>
      </c>
      <c r="K82" s="31">
        <v>1500000</v>
      </c>
    </row>
    <row r="83" spans="1:11" x14ac:dyDescent="0.25">
      <c r="A83" s="34">
        <v>4</v>
      </c>
      <c r="B83" s="33">
        <v>203621367</v>
      </c>
      <c r="C83" s="32" t="s">
        <v>481</v>
      </c>
      <c r="D83" s="32" t="s">
        <v>481</v>
      </c>
      <c r="E83" s="32" t="s">
        <v>433</v>
      </c>
      <c r="F83" s="11" t="s">
        <v>88</v>
      </c>
      <c r="G83" s="32" t="s">
        <v>417</v>
      </c>
      <c r="H83" s="32" t="s">
        <v>419</v>
      </c>
      <c r="I83" s="40" t="s">
        <v>423</v>
      </c>
      <c r="J83" s="32" t="s">
        <v>428</v>
      </c>
      <c r="K83" s="31">
        <v>1500000</v>
      </c>
    </row>
    <row r="84" spans="1:11" x14ac:dyDescent="0.25">
      <c r="A84" s="34">
        <v>5</v>
      </c>
      <c r="B84" s="33">
        <v>203621367</v>
      </c>
      <c r="C84" s="32" t="s">
        <v>482</v>
      </c>
      <c r="D84" s="32" t="s">
        <v>482</v>
      </c>
      <c r="E84" s="32" t="s">
        <v>434</v>
      </c>
      <c r="F84" s="11" t="s">
        <v>88</v>
      </c>
      <c r="G84" s="32" t="s">
        <v>417</v>
      </c>
      <c r="H84" s="32" t="s">
        <v>419</v>
      </c>
      <c r="I84" s="40" t="s">
        <v>424</v>
      </c>
      <c r="J84" s="32" t="s">
        <v>429</v>
      </c>
      <c r="K84" s="31">
        <v>1200000</v>
      </c>
    </row>
    <row r="85" spans="1:11" x14ac:dyDescent="0.25">
      <c r="A85" s="18"/>
      <c r="B85" s="19"/>
      <c r="C85" s="19" t="s">
        <v>89</v>
      </c>
      <c r="D85" s="19"/>
      <c r="E85" s="19"/>
      <c r="F85" s="19"/>
      <c r="G85" s="19"/>
      <c r="H85" s="19"/>
      <c r="I85" s="19"/>
      <c r="J85" s="19"/>
      <c r="K85" s="20">
        <f>SUM(K80:K84)</f>
        <v>12985000</v>
      </c>
    </row>
    <row r="86" spans="1:11" ht="15.75" customHeight="1" x14ac:dyDescent="0.25">
      <c r="A86" s="27" t="s">
        <v>224</v>
      </c>
      <c r="B86" s="27"/>
      <c r="C86" s="27"/>
      <c r="D86" s="27"/>
      <c r="E86" s="27"/>
      <c r="F86" s="27"/>
      <c r="G86" s="27"/>
      <c r="H86" s="27"/>
      <c r="I86" s="27"/>
      <c r="J86" s="26"/>
      <c r="K86" s="16">
        <f>+K85+K78+K54</f>
        <v>626555124</v>
      </c>
    </row>
    <row r="87" spans="1:11" ht="15.75" customHeight="1" x14ac:dyDescent="0.25">
      <c r="A87" s="27" t="s">
        <v>225</v>
      </c>
      <c r="B87" s="27"/>
      <c r="C87" s="27"/>
      <c r="D87" s="27"/>
      <c r="E87" s="27"/>
      <c r="F87" s="27"/>
      <c r="G87" s="27"/>
      <c r="H87" s="27"/>
      <c r="I87" s="27"/>
      <c r="J87" s="26"/>
      <c r="K87" s="16">
        <f>+K86</f>
        <v>626555124</v>
      </c>
    </row>
  </sheetData>
  <mergeCells count="16">
    <mergeCell ref="A79:K79"/>
    <mergeCell ref="A86:I86"/>
    <mergeCell ref="A87:I87"/>
    <mergeCell ref="A38:K38"/>
    <mergeCell ref="A39:K39"/>
    <mergeCell ref="A41:K41"/>
    <mergeCell ref="A43:K43"/>
    <mergeCell ref="A55:K55"/>
    <mergeCell ref="A31:K31"/>
    <mergeCell ref="A36:I36"/>
    <mergeCell ref="A37:I37"/>
    <mergeCell ref="A1:K1"/>
    <mergeCell ref="A5:K5"/>
    <mergeCell ref="A7:K7"/>
    <mergeCell ref="A9:K9"/>
    <mergeCell ref="A11:K11"/>
  </mergeCells>
  <pageMargins left="0.39370078740157483" right="0.39370078740157483" top="0.39370078740157483" bottom="0.39370078740157483" header="0.23622047244094488" footer="0.23622047244094488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643D-DEEC-42FD-8F3C-24DCAD11CE7F}">
  <sheetPr>
    <pageSetUpPr fitToPage="1"/>
  </sheetPr>
  <dimension ref="A1:L87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87" sqref="A87:I87"/>
    </sheetView>
  </sheetViews>
  <sheetFormatPr defaultColWidth="9.140625" defaultRowHeight="15.75" x14ac:dyDescent="0.25"/>
  <cols>
    <col min="1" max="1" width="6" style="1" customWidth="1"/>
    <col min="2" max="2" width="26" style="1" customWidth="1"/>
    <col min="3" max="3" width="36.7109375" style="1" customWidth="1"/>
    <col min="4" max="4" width="32.28515625" style="1" customWidth="1"/>
    <col min="5" max="5" width="24.7109375" style="2" customWidth="1"/>
    <col min="6" max="6" width="14.28515625" style="1" customWidth="1"/>
    <col min="7" max="7" width="43.5703125" style="1" customWidth="1"/>
    <col min="8" max="8" width="19.5703125" style="2" customWidth="1"/>
    <col min="9" max="9" width="25" style="1" customWidth="1"/>
    <col min="10" max="10" width="18.42578125" style="1" customWidth="1"/>
    <col min="11" max="11" width="17.85546875" style="1" customWidth="1"/>
    <col min="12" max="13" width="16.7109375" style="1" bestFit="1" customWidth="1"/>
    <col min="14" max="16384" width="9.140625" style="1"/>
  </cols>
  <sheetData>
    <row r="1" spans="1:12" x14ac:dyDescent="0.25">
      <c r="A1" s="30" t="s">
        <v>247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3" spans="1:12" ht="62.25" customHeight="1" x14ac:dyDescent="0.25">
      <c r="A3" s="5" t="s">
        <v>36</v>
      </c>
      <c r="B3" s="3" t="s">
        <v>35</v>
      </c>
      <c r="C3" s="3" t="s">
        <v>13</v>
      </c>
      <c r="D3" s="3" t="s">
        <v>41</v>
      </c>
      <c r="E3" s="4" t="s">
        <v>14</v>
      </c>
      <c r="F3" s="3" t="s">
        <v>15</v>
      </c>
      <c r="G3" s="4" t="s">
        <v>42</v>
      </c>
      <c r="H3" s="4" t="s">
        <v>37</v>
      </c>
      <c r="I3" s="3" t="s">
        <v>38</v>
      </c>
      <c r="J3" s="3" t="s">
        <v>39</v>
      </c>
      <c r="K3" s="3" t="s">
        <v>40</v>
      </c>
    </row>
    <row r="4" spans="1:12" s="8" customFormat="1" x14ac:dyDescent="0.25">
      <c r="A4" s="9">
        <v>1</v>
      </c>
      <c r="B4" s="9">
        <v>2</v>
      </c>
      <c r="C4" s="9">
        <v>3</v>
      </c>
      <c r="D4" s="9">
        <v>4</v>
      </c>
      <c r="E4" s="7">
        <f>+D4+1</f>
        <v>5</v>
      </c>
      <c r="F4" s="7">
        <f t="shared" ref="F4:J4" si="0">+E4+1</f>
        <v>6</v>
      </c>
      <c r="G4" s="7">
        <f t="shared" si="0"/>
        <v>7</v>
      </c>
      <c r="H4" s="7">
        <f t="shared" si="0"/>
        <v>8</v>
      </c>
      <c r="I4" s="7">
        <f t="shared" si="0"/>
        <v>9</v>
      </c>
      <c r="J4" s="7">
        <f t="shared" si="0"/>
        <v>10</v>
      </c>
      <c r="K4" s="7">
        <f t="shared" ref="K4" si="1">+J4+1</f>
        <v>11</v>
      </c>
    </row>
    <row r="5" spans="1:12" s="8" customFormat="1" x14ac:dyDescent="0.25">
      <c r="A5" s="28" t="s">
        <v>19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2"/>
    </row>
    <row r="6" spans="1:12" s="8" customFormat="1" x14ac:dyDescent="0.25">
      <c r="A6" s="10"/>
      <c r="B6" s="11"/>
      <c r="C6" s="10"/>
      <c r="D6" s="10"/>
      <c r="E6" s="12"/>
      <c r="F6" s="11"/>
      <c r="G6" s="11"/>
      <c r="H6" s="12"/>
      <c r="I6" s="10"/>
      <c r="J6" s="10"/>
      <c r="K6" s="6"/>
      <c r="L6" s="22"/>
    </row>
    <row r="7" spans="1:12" s="8" customFormat="1" x14ac:dyDescent="0.25">
      <c r="A7" s="28" t="s">
        <v>73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2"/>
    </row>
    <row r="8" spans="1:12" s="8" customFormat="1" x14ac:dyDescent="0.25">
      <c r="A8" s="10"/>
      <c r="B8" s="11"/>
      <c r="C8" s="10"/>
      <c r="D8" s="10"/>
      <c r="E8" s="12"/>
      <c r="F8" s="11"/>
      <c r="G8" s="11"/>
      <c r="H8" s="12"/>
      <c r="I8" s="10"/>
      <c r="J8" s="10"/>
      <c r="K8" s="6"/>
      <c r="L8" s="23"/>
    </row>
    <row r="9" spans="1:12" s="8" customFormat="1" ht="31.5" customHeight="1" x14ac:dyDescent="0.25">
      <c r="A9" s="28" t="s">
        <v>74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3"/>
    </row>
    <row r="10" spans="1:12" s="8" customFormat="1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3"/>
      <c r="L10" s="23"/>
    </row>
    <row r="11" spans="1:12" s="8" customFormat="1" ht="27.75" customHeight="1" x14ac:dyDescent="0.25">
      <c r="A11" s="28" t="s">
        <v>95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3"/>
    </row>
    <row r="12" spans="1:12" s="8" customFormat="1" ht="31.5" x14ac:dyDescent="0.25">
      <c r="A12" s="10">
        <v>1</v>
      </c>
      <c r="B12" s="11">
        <v>203621367</v>
      </c>
      <c r="C12" s="10" t="s">
        <v>226</v>
      </c>
      <c r="D12" s="10" t="s">
        <v>229</v>
      </c>
      <c r="E12" s="12" t="s">
        <v>114</v>
      </c>
      <c r="F12" s="11" t="s">
        <v>68</v>
      </c>
      <c r="G12" s="11" t="s">
        <v>132</v>
      </c>
      <c r="H12" s="12" t="s">
        <v>145</v>
      </c>
      <c r="I12" s="15" t="s">
        <v>158</v>
      </c>
      <c r="J12" s="15" t="s">
        <v>176</v>
      </c>
      <c r="K12" s="14">
        <v>5534987</v>
      </c>
      <c r="L12" s="21"/>
    </row>
    <row r="13" spans="1:12" s="8" customFormat="1" ht="31.5" x14ac:dyDescent="0.25">
      <c r="A13" s="10">
        <f>+A12+1</f>
        <v>2</v>
      </c>
      <c r="B13" s="11">
        <v>203621367</v>
      </c>
      <c r="C13" s="10" t="s">
        <v>227</v>
      </c>
      <c r="D13" s="10" t="s">
        <v>70</v>
      </c>
      <c r="E13" s="12" t="s">
        <v>115</v>
      </c>
      <c r="F13" s="11" t="s">
        <v>68</v>
      </c>
      <c r="G13" s="11" t="s">
        <v>133</v>
      </c>
      <c r="H13" s="12" t="s">
        <v>146</v>
      </c>
      <c r="I13" s="15" t="s">
        <v>159</v>
      </c>
      <c r="J13" s="15" t="s">
        <v>177</v>
      </c>
      <c r="K13" s="14">
        <v>5073000</v>
      </c>
      <c r="L13" s="21"/>
    </row>
    <row r="14" spans="1:12" s="8" customFormat="1" ht="31.5" x14ac:dyDescent="0.25">
      <c r="A14" s="10">
        <f t="shared" ref="A14:A29" si="2">+A13+1</f>
        <v>3</v>
      </c>
      <c r="B14" s="11">
        <v>203621367</v>
      </c>
      <c r="C14" s="10" t="s">
        <v>228</v>
      </c>
      <c r="D14" s="10" t="s">
        <v>229</v>
      </c>
      <c r="E14" s="12" t="s">
        <v>116</v>
      </c>
      <c r="F14" s="11" t="s">
        <v>68</v>
      </c>
      <c r="G14" s="11" t="s">
        <v>56</v>
      </c>
      <c r="H14" s="12" t="s">
        <v>59</v>
      </c>
      <c r="I14" s="15" t="s">
        <v>160</v>
      </c>
      <c r="J14" s="15" t="s">
        <v>178</v>
      </c>
      <c r="K14" s="14">
        <v>1818216</v>
      </c>
      <c r="L14" s="21"/>
    </row>
    <row r="15" spans="1:12" s="8" customFormat="1" ht="31.5" x14ac:dyDescent="0.25">
      <c r="A15" s="10">
        <f t="shared" si="2"/>
        <v>4</v>
      </c>
      <c r="B15" s="11">
        <v>203621367</v>
      </c>
      <c r="C15" s="10" t="s">
        <v>230</v>
      </c>
      <c r="D15" s="10" t="s">
        <v>70</v>
      </c>
      <c r="E15" s="12" t="s">
        <v>117</v>
      </c>
      <c r="F15" s="11" t="s">
        <v>68</v>
      </c>
      <c r="G15" s="11" t="s">
        <v>134</v>
      </c>
      <c r="H15" s="12" t="s">
        <v>147</v>
      </c>
      <c r="I15" s="15" t="s">
        <v>161</v>
      </c>
      <c r="J15" s="15" t="s">
        <v>179</v>
      </c>
      <c r="K15" s="14">
        <v>2000000</v>
      </c>
      <c r="L15" s="21"/>
    </row>
    <row r="16" spans="1:12" s="8" customFormat="1" ht="31.5" x14ac:dyDescent="0.25">
      <c r="A16" s="10">
        <f t="shared" si="2"/>
        <v>5</v>
      </c>
      <c r="B16" s="11">
        <v>203621367</v>
      </c>
      <c r="C16" s="10" t="s">
        <v>231</v>
      </c>
      <c r="D16" s="10" t="s">
        <v>69</v>
      </c>
      <c r="E16" s="12" t="s">
        <v>118</v>
      </c>
      <c r="F16" s="11" t="s">
        <v>68</v>
      </c>
      <c r="G16" s="11" t="s">
        <v>135</v>
      </c>
      <c r="H16" s="12" t="s">
        <v>148</v>
      </c>
      <c r="I16" s="15" t="s">
        <v>162</v>
      </c>
      <c r="J16" s="15" t="s">
        <v>180</v>
      </c>
      <c r="K16" s="14">
        <v>197000</v>
      </c>
      <c r="L16" s="21"/>
    </row>
    <row r="17" spans="1:12" s="8" customFormat="1" ht="47.25" x14ac:dyDescent="0.25">
      <c r="A17" s="10">
        <f t="shared" si="2"/>
        <v>6</v>
      </c>
      <c r="B17" s="11">
        <v>203621367</v>
      </c>
      <c r="C17" s="10" t="s">
        <v>232</v>
      </c>
      <c r="D17" s="10" t="s">
        <v>233</v>
      </c>
      <c r="E17" s="12" t="s">
        <v>119</v>
      </c>
      <c r="F17" s="11" t="s">
        <v>68</v>
      </c>
      <c r="G17" s="11" t="s">
        <v>136</v>
      </c>
      <c r="H17" s="12" t="s">
        <v>149</v>
      </c>
      <c r="I17" s="15" t="s">
        <v>163</v>
      </c>
      <c r="J17" s="15" t="s">
        <v>181</v>
      </c>
      <c r="K17" s="14">
        <v>871877</v>
      </c>
      <c r="L17" s="21"/>
    </row>
    <row r="18" spans="1:12" s="8" customFormat="1" ht="31.5" x14ac:dyDescent="0.25">
      <c r="A18" s="10">
        <f t="shared" si="2"/>
        <v>7</v>
      </c>
      <c r="B18" s="11">
        <v>203621367</v>
      </c>
      <c r="C18" s="10" t="s">
        <v>93</v>
      </c>
      <c r="D18" s="10" t="s">
        <v>71</v>
      </c>
      <c r="E18" s="12" t="s">
        <v>120</v>
      </c>
      <c r="F18" s="11" t="s">
        <v>68</v>
      </c>
      <c r="G18" s="11" t="s">
        <v>54</v>
      </c>
      <c r="H18" s="12" t="s">
        <v>57</v>
      </c>
      <c r="I18" s="15" t="s">
        <v>164</v>
      </c>
      <c r="J18" s="15" t="s">
        <v>182</v>
      </c>
      <c r="K18" s="14">
        <v>21138114</v>
      </c>
      <c r="L18" s="21"/>
    </row>
    <row r="19" spans="1:12" s="8" customFormat="1" ht="31.5" x14ac:dyDescent="0.25">
      <c r="A19" s="10">
        <f t="shared" si="2"/>
        <v>8</v>
      </c>
      <c r="B19" s="11">
        <v>203621367</v>
      </c>
      <c r="C19" s="10" t="s">
        <v>234</v>
      </c>
      <c r="D19" s="10" t="s">
        <v>236</v>
      </c>
      <c r="E19" s="12" t="s">
        <v>121</v>
      </c>
      <c r="F19" s="11" t="s">
        <v>68</v>
      </c>
      <c r="G19" s="11" t="s">
        <v>137</v>
      </c>
      <c r="H19" s="12" t="s">
        <v>150</v>
      </c>
      <c r="I19" s="15" t="s">
        <v>165</v>
      </c>
      <c r="J19" s="15" t="s">
        <v>183</v>
      </c>
      <c r="K19" s="14">
        <v>122222</v>
      </c>
      <c r="L19" s="21"/>
    </row>
    <row r="20" spans="1:12" s="8" customFormat="1" ht="31.5" x14ac:dyDescent="0.25">
      <c r="A20" s="10">
        <f t="shared" si="2"/>
        <v>9</v>
      </c>
      <c r="B20" s="11">
        <v>203621367</v>
      </c>
      <c r="C20" s="10" t="s">
        <v>235</v>
      </c>
      <c r="D20" s="10" t="s">
        <v>237</v>
      </c>
      <c r="E20" s="12" t="s">
        <v>122</v>
      </c>
      <c r="F20" s="11" t="s">
        <v>68</v>
      </c>
      <c r="G20" s="11" t="s">
        <v>138</v>
      </c>
      <c r="H20" s="12" t="s">
        <v>151</v>
      </c>
      <c r="I20" s="15" t="s">
        <v>166</v>
      </c>
      <c r="J20" s="15" t="s">
        <v>184</v>
      </c>
      <c r="K20" s="14">
        <v>1648000</v>
      </c>
      <c r="L20" s="21"/>
    </row>
    <row r="21" spans="1:12" s="8" customFormat="1" ht="31.5" x14ac:dyDescent="0.25">
      <c r="A21" s="10">
        <f t="shared" si="2"/>
        <v>10</v>
      </c>
      <c r="B21" s="11">
        <v>203621367</v>
      </c>
      <c r="C21" s="10" t="s">
        <v>235</v>
      </c>
      <c r="D21" s="10" t="s">
        <v>237</v>
      </c>
      <c r="E21" s="12" t="s">
        <v>123</v>
      </c>
      <c r="F21" s="11" t="s">
        <v>68</v>
      </c>
      <c r="G21" s="11" t="s">
        <v>139</v>
      </c>
      <c r="H21" s="12" t="s">
        <v>152</v>
      </c>
      <c r="I21" s="15" t="s">
        <v>167</v>
      </c>
      <c r="J21" s="15" t="s">
        <v>185</v>
      </c>
      <c r="K21" s="14">
        <v>5084000</v>
      </c>
      <c r="L21" s="21"/>
    </row>
    <row r="22" spans="1:12" s="8" customFormat="1" ht="31.5" x14ac:dyDescent="0.25">
      <c r="A22" s="10">
        <f t="shared" si="2"/>
        <v>11</v>
      </c>
      <c r="B22" s="11">
        <v>203621367</v>
      </c>
      <c r="C22" s="10" t="s">
        <v>238</v>
      </c>
      <c r="D22" s="10" t="s">
        <v>239</v>
      </c>
      <c r="E22" s="12" t="s">
        <v>124</v>
      </c>
      <c r="F22" s="11" t="s">
        <v>68</v>
      </c>
      <c r="G22" s="11" t="s">
        <v>60</v>
      </c>
      <c r="H22" s="12" t="s">
        <v>61</v>
      </c>
      <c r="I22" s="15" t="s">
        <v>168</v>
      </c>
      <c r="J22" s="15" t="s">
        <v>186</v>
      </c>
      <c r="K22" s="14">
        <v>16750000</v>
      </c>
      <c r="L22" s="21"/>
    </row>
    <row r="23" spans="1:12" s="8" customFormat="1" ht="31.5" x14ac:dyDescent="0.25">
      <c r="A23" s="10">
        <f t="shared" si="2"/>
        <v>12</v>
      </c>
      <c r="B23" s="11">
        <v>203621367</v>
      </c>
      <c r="C23" s="10" t="s">
        <v>86</v>
      </c>
      <c r="D23" s="10" t="s">
        <v>92</v>
      </c>
      <c r="E23" s="12" t="s">
        <v>125</v>
      </c>
      <c r="F23" s="11" t="s">
        <v>68</v>
      </c>
      <c r="G23" s="11" t="s">
        <v>56</v>
      </c>
      <c r="H23" s="12" t="s">
        <v>59</v>
      </c>
      <c r="I23" s="15" t="s">
        <v>169</v>
      </c>
      <c r="J23" s="15" t="s">
        <v>187</v>
      </c>
      <c r="K23" s="14">
        <v>425381</v>
      </c>
      <c r="L23" s="21"/>
    </row>
    <row r="24" spans="1:12" s="8" customFormat="1" ht="63" x14ac:dyDescent="0.25">
      <c r="A24" s="10">
        <f t="shared" si="2"/>
        <v>13</v>
      </c>
      <c r="B24" s="11">
        <v>203621367</v>
      </c>
      <c r="C24" s="10" t="s">
        <v>240</v>
      </c>
      <c r="D24" s="10" t="s">
        <v>242</v>
      </c>
      <c r="E24" s="12" t="s">
        <v>126</v>
      </c>
      <c r="F24" s="11" t="s">
        <v>68</v>
      </c>
      <c r="G24" s="11" t="s">
        <v>140</v>
      </c>
      <c r="H24" s="12" t="s">
        <v>153</v>
      </c>
      <c r="I24" s="15" t="s">
        <v>170</v>
      </c>
      <c r="J24" s="15" t="s">
        <v>188</v>
      </c>
      <c r="K24" s="14">
        <v>8020000</v>
      </c>
      <c r="L24" s="21"/>
    </row>
    <row r="25" spans="1:12" s="8" customFormat="1" ht="47.25" x14ac:dyDescent="0.25">
      <c r="A25" s="10">
        <f t="shared" si="2"/>
        <v>14</v>
      </c>
      <c r="B25" s="11">
        <v>203621367</v>
      </c>
      <c r="C25" s="10" t="s">
        <v>241</v>
      </c>
      <c r="D25" s="10" t="s">
        <v>243</v>
      </c>
      <c r="E25" s="12" t="s">
        <v>127</v>
      </c>
      <c r="F25" s="11" t="s">
        <v>68</v>
      </c>
      <c r="G25" s="11" t="s">
        <v>141</v>
      </c>
      <c r="H25" s="12" t="s">
        <v>154</v>
      </c>
      <c r="I25" s="15" t="s">
        <v>171</v>
      </c>
      <c r="J25" s="15" t="s">
        <v>189</v>
      </c>
      <c r="K25" s="14">
        <v>996420</v>
      </c>
      <c r="L25" s="21"/>
    </row>
    <row r="26" spans="1:12" s="8" customFormat="1" x14ac:dyDescent="0.25">
      <c r="A26" s="10">
        <f t="shared" si="2"/>
        <v>15</v>
      </c>
      <c r="B26" s="11">
        <v>203621367</v>
      </c>
      <c r="C26" s="10" t="s">
        <v>244</v>
      </c>
      <c r="D26" s="10" t="s">
        <v>244</v>
      </c>
      <c r="E26" s="12" t="s">
        <v>128</v>
      </c>
      <c r="F26" s="11" t="s">
        <v>68</v>
      </c>
      <c r="G26" s="11" t="s">
        <v>142</v>
      </c>
      <c r="H26" s="12" t="s">
        <v>155</v>
      </c>
      <c r="I26" s="15" t="s">
        <v>172</v>
      </c>
      <c r="J26" s="15" t="s">
        <v>190</v>
      </c>
      <c r="K26" s="14">
        <v>25000000</v>
      </c>
      <c r="L26" s="21"/>
    </row>
    <row r="27" spans="1:12" s="8" customFormat="1" x14ac:dyDescent="0.25">
      <c r="A27" s="10">
        <f t="shared" si="2"/>
        <v>16</v>
      </c>
      <c r="B27" s="11">
        <v>203621367</v>
      </c>
      <c r="C27" s="10" t="s">
        <v>244</v>
      </c>
      <c r="D27" s="10" t="s">
        <v>244</v>
      </c>
      <c r="E27" s="12" t="s">
        <v>129</v>
      </c>
      <c r="F27" s="11" t="s">
        <v>68</v>
      </c>
      <c r="G27" s="11" t="s">
        <v>142</v>
      </c>
      <c r="H27" s="12" t="s">
        <v>155</v>
      </c>
      <c r="I27" s="15" t="s">
        <v>173</v>
      </c>
      <c r="J27" s="15" t="s">
        <v>191</v>
      </c>
      <c r="K27" s="14">
        <v>8000000</v>
      </c>
      <c r="L27" s="21"/>
    </row>
    <row r="28" spans="1:12" s="8" customFormat="1" ht="31.5" x14ac:dyDescent="0.25">
      <c r="A28" s="10">
        <f t="shared" si="2"/>
        <v>17</v>
      </c>
      <c r="B28" s="11">
        <v>203621367</v>
      </c>
      <c r="C28" s="10" t="s">
        <v>245</v>
      </c>
      <c r="D28" s="10" t="s">
        <v>245</v>
      </c>
      <c r="E28" s="12" t="s">
        <v>130</v>
      </c>
      <c r="F28" s="11" t="s">
        <v>68</v>
      </c>
      <c r="G28" s="11" t="s">
        <v>143</v>
      </c>
      <c r="H28" s="12" t="s">
        <v>156</v>
      </c>
      <c r="I28" s="15" t="s">
        <v>174</v>
      </c>
      <c r="J28" s="15" t="s">
        <v>192</v>
      </c>
      <c r="K28" s="14">
        <v>44000000</v>
      </c>
      <c r="L28" s="21"/>
    </row>
    <row r="29" spans="1:12" s="8" customFormat="1" ht="31.5" x14ac:dyDescent="0.25">
      <c r="A29" s="10">
        <f t="shared" si="2"/>
        <v>18</v>
      </c>
      <c r="B29" s="11">
        <v>203621367</v>
      </c>
      <c r="C29" s="10" t="s">
        <v>246</v>
      </c>
      <c r="D29" s="10" t="s">
        <v>246</v>
      </c>
      <c r="E29" s="12" t="s">
        <v>131</v>
      </c>
      <c r="F29" s="11" t="s">
        <v>68</v>
      </c>
      <c r="G29" s="11" t="s">
        <v>144</v>
      </c>
      <c r="H29" s="12" t="s">
        <v>157</v>
      </c>
      <c r="I29" s="15" t="s">
        <v>175</v>
      </c>
      <c r="J29" s="15" t="s">
        <v>193</v>
      </c>
      <c r="K29" s="14">
        <v>7340000</v>
      </c>
      <c r="L29" s="21"/>
    </row>
    <row r="30" spans="1:12" s="8" customFormat="1" x14ac:dyDescent="0.25">
      <c r="A30" s="18"/>
      <c r="B30" s="19"/>
      <c r="C30" s="19" t="s">
        <v>75</v>
      </c>
      <c r="D30" s="19"/>
      <c r="E30" s="19"/>
      <c r="F30" s="19"/>
      <c r="G30" s="19"/>
      <c r="H30" s="19"/>
      <c r="I30" s="19"/>
      <c r="J30" s="19"/>
      <c r="K30" s="20">
        <f>SUM(K12:K29)</f>
        <v>154019217</v>
      </c>
      <c r="L30" s="24"/>
    </row>
    <row r="31" spans="1:12" s="8" customFormat="1" ht="21" customHeight="1" x14ac:dyDescent="0.25">
      <c r="A31" s="28" t="s">
        <v>96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3"/>
    </row>
    <row r="32" spans="1:12" s="8" customFormat="1" ht="47.25" x14ac:dyDescent="0.25">
      <c r="A32" s="10">
        <v>1</v>
      </c>
      <c r="B32" s="11">
        <v>203621367</v>
      </c>
      <c r="C32" s="10" t="s">
        <v>72</v>
      </c>
      <c r="D32" s="10" t="s">
        <v>72</v>
      </c>
      <c r="E32" s="12" t="s">
        <v>194</v>
      </c>
      <c r="F32" s="11" t="s">
        <v>68</v>
      </c>
      <c r="G32" s="11" t="s">
        <v>197</v>
      </c>
      <c r="H32" s="12" t="s">
        <v>198</v>
      </c>
      <c r="I32" s="15" t="s">
        <v>199</v>
      </c>
      <c r="J32" s="15" t="s">
        <v>202</v>
      </c>
      <c r="K32" s="14">
        <v>3695996</v>
      </c>
      <c r="L32" s="23"/>
    </row>
    <row r="33" spans="1:12" s="8" customFormat="1" ht="31.5" x14ac:dyDescent="0.25">
      <c r="A33" s="10">
        <f>+A32+1</f>
        <v>2</v>
      </c>
      <c r="B33" s="11">
        <v>203621367</v>
      </c>
      <c r="C33" s="10" t="s">
        <v>94</v>
      </c>
      <c r="D33" s="10" t="s">
        <v>94</v>
      </c>
      <c r="E33" s="12" t="s">
        <v>195</v>
      </c>
      <c r="F33" s="11" t="s">
        <v>68</v>
      </c>
      <c r="G33" s="11" t="s">
        <v>55</v>
      </c>
      <c r="H33" s="12" t="s">
        <v>58</v>
      </c>
      <c r="I33" s="15" t="s">
        <v>200</v>
      </c>
      <c r="J33" s="15" t="s">
        <v>203</v>
      </c>
      <c r="K33" s="14">
        <v>6434400</v>
      </c>
      <c r="L33" s="23"/>
    </row>
    <row r="34" spans="1:12" s="8" customFormat="1" ht="31.5" x14ac:dyDescent="0.25">
      <c r="A34" s="10">
        <f t="shared" ref="A34" si="3">+A33+1</f>
        <v>3</v>
      </c>
      <c r="B34" s="11">
        <v>203621367</v>
      </c>
      <c r="C34" s="10" t="s">
        <v>94</v>
      </c>
      <c r="D34" s="10" t="s">
        <v>94</v>
      </c>
      <c r="E34" s="12" t="s">
        <v>196</v>
      </c>
      <c r="F34" s="11" t="s">
        <v>68</v>
      </c>
      <c r="G34" s="11" t="s">
        <v>55</v>
      </c>
      <c r="H34" s="12" t="s">
        <v>58</v>
      </c>
      <c r="I34" s="15" t="s">
        <v>201</v>
      </c>
      <c r="J34" s="15" t="s">
        <v>204</v>
      </c>
      <c r="K34" s="14">
        <v>5460000</v>
      </c>
      <c r="L34" s="23"/>
    </row>
    <row r="35" spans="1:12" s="8" customFormat="1" x14ac:dyDescent="0.25">
      <c r="A35" s="18"/>
      <c r="B35" s="19"/>
      <c r="C35" s="19" t="s">
        <v>75</v>
      </c>
      <c r="D35" s="19"/>
      <c r="E35" s="19"/>
      <c r="F35" s="19"/>
      <c r="G35" s="19"/>
      <c r="H35" s="19"/>
      <c r="I35" s="19"/>
      <c r="J35" s="19"/>
      <c r="K35" s="20">
        <f>SUM(K32:K34)</f>
        <v>15590396</v>
      </c>
      <c r="L35" s="24"/>
    </row>
    <row r="36" spans="1:12" s="8" customFormat="1" x14ac:dyDescent="0.25">
      <c r="A36" s="27" t="s">
        <v>16</v>
      </c>
      <c r="B36" s="27"/>
      <c r="C36" s="27"/>
      <c r="D36" s="27"/>
      <c r="E36" s="27"/>
      <c r="F36" s="27"/>
      <c r="G36" s="27"/>
      <c r="H36" s="27"/>
      <c r="I36" s="27"/>
      <c r="J36" s="25"/>
      <c r="K36" s="16">
        <f>+K35+K30</f>
        <v>169609613</v>
      </c>
      <c r="L36" s="24"/>
    </row>
    <row r="37" spans="1:12" s="8" customFormat="1" x14ac:dyDescent="0.25">
      <c r="A37" s="27" t="s">
        <v>17</v>
      </c>
      <c r="B37" s="27"/>
      <c r="C37" s="27"/>
      <c r="D37" s="27"/>
      <c r="E37" s="27"/>
      <c r="F37" s="27"/>
      <c r="G37" s="27"/>
      <c r="H37" s="27"/>
      <c r="I37" s="27"/>
      <c r="J37" s="25"/>
      <c r="K37" s="16">
        <f>+K36</f>
        <v>169609613</v>
      </c>
      <c r="L37" s="22"/>
    </row>
    <row r="38" spans="1:12" x14ac:dyDescent="0.25">
      <c r="A38" s="30" t="s">
        <v>486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1:12" x14ac:dyDescent="0.25">
      <c r="A39" s="28" t="s">
        <v>19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2" x14ac:dyDescent="0.25">
      <c r="A40" s="10"/>
      <c r="B40" s="11"/>
      <c r="C40" s="10"/>
      <c r="D40" s="10"/>
      <c r="E40" s="12"/>
      <c r="F40" s="11"/>
      <c r="G40" s="11"/>
      <c r="H40" s="12"/>
      <c r="I40" s="10"/>
      <c r="J40" s="10"/>
      <c r="K40" s="6"/>
    </row>
    <row r="41" spans="1:12" ht="15.75" customHeight="1" x14ac:dyDescent="0.25">
      <c r="A41" s="28" t="s">
        <v>73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2" x14ac:dyDescent="0.25">
      <c r="A42" s="10"/>
      <c r="B42" s="11"/>
      <c r="C42" s="10"/>
      <c r="D42" s="10"/>
      <c r="E42" s="12"/>
      <c r="F42" s="11"/>
      <c r="G42" s="11"/>
      <c r="H42" s="12"/>
      <c r="I42" s="10"/>
      <c r="J42" s="10"/>
      <c r="K42" s="6"/>
    </row>
    <row r="43" spans="1:12" ht="15.75" customHeight="1" x14ac:dyDescent="0.25">
      <c r="A43" s="28" t="s">
        <v>74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2" ht="31.5" x14ac:dyDescent="0.25">
      <c r="A44" s="10">
        <v>1</v>
      </c>
      <c r="B44" s="10">
        <v>203621367</v>
      </c>
      <c r="C44" s="10" t="s">
        <v>488</v>
      </c>
      <c r="D44" s="10" t="s">
        <v>518</v>
      </c>
      <c r="E44" s="10" t="s">
        <v>278</v>
      </c>
      <c r="F44" s="11" t="s">
        <v>68</v>
      </c>
      <c r="G44" s="10" t="s">
        <v>249</v>
      </c>
      <c r="H44" s="10">
        <v>203621367</v>
      </c>
      <c r="I44" s="10" t="s">
        <v>258</v>
      </c>
      <c r="J44" s="10" t="s">
        <v>268</v>
      </c>
      <c r="K44" s="31">
        <v>343651104</v>
      </c>
    </row>
    <row r="45" spans="1:12" ht="31.5" x14ac:dyDescent="0.25">
      <c r="A45" s="10">
        <v>2</v>
      </c>
      <c r="B45" s="10">
        <v>203621367</v>
      </c>
      <c r="C45" s="10" t="s">
        <v>489</v>
      </c>
      <c r="D45" s="10" t="s">
        <v>519</v>
      </c>
      <c r="E45" s="10" t="s">
        <v>279</v>
      </c>
      <c r="F45" s="11" t="s">
        <v>68</v>
      </c>
      <c r="G45" s="10" t="s">
        <v>250</v>
      </c>
      <c r="H45" s="10">
        <v>203621367</v>
      </c>
      <c r="I45" s="10" t="s">
        <v>259</v>
      </c>
      <c r="J45" s="10" t="s">
        <v>269</v>
      </c>
      <c r="K45" s="31">
        <v>7224000</v>
      </c>
    </row>
    <row r="46" spans="1:12" ht="31.5" x14ac:dyDescent="0.25">
      <c r="A46" s="10">
        <v>3</v>
      </c>
      <c r="B46" s="10">
        <v>203621367</v>
      </c>
      <c r="C46" s="10" t="s">
        <v>490</v>
      </c>
      <c r="D46" s="10" t="s">
        <v>518</v>
      </c>
      <c r="E46" s="10" t="s">
        <v>280</v>
      </c>
      <c r="F46" s="11" t="s">
        <v>68</v>
      </c>
      <c r="G46" s="10" t="s">
        <v>251</v>
      </c>
      <c r="H46" s="10">
        <v>203621367</v>
      </c>
      <c r="I46" s="10" t="s">
        <v>260</v>
      </c>
      <c r="J46" s="10" t="s">
        <v>270</v>
      </c>
      <c r="K46" s="31">
        <v>813120</v>
      </c>
    </row>
    <row r="47" spans="1:12" ht="31.5" x14ac:dyDescent="0.25">
      <c r="A47" s="10">
        <v>4</v>
      </c>
      <c r="B47" s="10">
        <v>203621367</v>
      </c>
      <c r="C47" s="11" t="s">
        <v>491</v>
      </c>
      <c r="D47" s="10" t="s">
        <v>520</v>
      </c>
      <c r="E47" s="10" t="s">
        <v>281</v>
      </c>
      <c r="F47" s="11" t="s">
        <v>68</v>
      </c>
      <c r="G47" s="10" t="s">
        <v>252</v>
      </c>
      <c r="H47" s="10">
        <v>203621367</v>
      </c>
      <c r="I47" s="10" t="s">
        <v>261</v>
      </c>
      <c r="J47" s="10" t="s">
        <v>271</v>
      </c>
      <c r="K47" s="31">
        <v>6000000</v>
      </c>
    </row>
    <row r="48" spans="1:12" ht="31.5" x14ac:dyDescent="0.25">
      <c r="A48" s="10">
        <v>5</v>
      </c>
      <c r="B48" s="11">
        <v>203621367</v>
      </c>
      <c r="C48" s="11" t="s">
        <v>492</v>
      </c>
      <c r="D48" s="11" t="s">
        <v>518</v>
      </c>
      <c r="E48" s="11" t="s">
        <v>282</v>
      </c>
      <c r="F48" s="11" t="s">
        <v>68</v>
      </c>
      <c r="G48" s="11" t="s">
        <v>253</v>
      </c>
      <c r="H48" s="11">
        <v>203621367</v>
      </c>
      <c r="I48" s="11" t="s">
        <v>262</v>
      </c>
      <c r="J48" s="11" t="s">
        <v>272</v>
      </c>
      <c r="K48" s="31">
        <v>3845600</v>
      </c>
    </row>
    <row r="49" spans="1:11" ht="31.5" x14ac:dyDescent="0.25">
      <c r="A49" s="10">
        <v>6</v>
      </c>
      <c r="B49" s="11">
        <v>203621367</v>
      </c>
      <c r="C49" s="11" t="s">
        <v>493</v>
      </c>
      <c r="D49" s="11" t="s">
        <v>520</v>
      </c>
      <c r="E49" s="11" t="s">
        <v>283</v>
      </c>
      <c r="F49" s="11" t="s">
        <v>68</v>
      </c>
      <c r="G49" s="11" t="s">
        <v>252</v>
      </c>
      <c r="H49" s="11">
        <v>203621367</v>
      </c>
      <c r="I49" s="11" t="s">
        <v>263</v>
      </c>
      <c r="J49" s="11" t="s">
        <v>273</v>
      </c>
      <c r="K49" s="31">
        <v>1080000</v>
      </c>
    </row>
    <row r="50" spans="1:11" ht="31.5" x14ac:dyDescent="0.25">
      <c r="A50" s="10">
        <v>7</v>
      </c>
      <c r="B50" s="11">
        <v>203621367</v>
      </c>
      <c r="C50" s="11" t="s">
        <v>494</v>
      </c>
      <c r="D50" s="11" t="s">
        <v>520</v>
      </c>
      <c r="E50" s="11" t="s">
        <v>284</v>
      </c>
      <c r="F50" s="11" t="s">
        <v>68</v>
      </c>
      <c r="G50" s="11" t="s">
        <v>254</v>
      </c>
      <c r="H50" s="11">
        <v>203621367</v>
      </c>
      <c r="I50" s="11" t="s">
        <v>264</v>
      </c>
      <c r="J50" s="11" t="s">
        <v>274</v>
      </c>
      <c r="K50" s="31">
        <v>3918200</v>
      </c>
    </row>
    <row r="51" spans="1:11" ht="31.5" x14ac:dyDescent="0.25">
      <c r="A51" s="10">
        <v>8</v>
      </c>
      <c r="B51" s="11">
        <v>203621367</v>
      </c>
      <c r="C51" s="11" t="s">
        <v>495</v>
      </c>
      <c r="D51" s="11" t="s">
        <v>521</v>
      </c>
      <c r="E51" s="11" t="s">
        <v>285</v>
      </c>
      <c r="F51" s="11" t="s">
        <v>68</v>
      </c>
      <c r="G51" s="11" t="s">
        <v>255</v>
      </c>
      <c r="H51" s="11">
        <v>203621367</v>
      </c>
      <c r="I51" s="11" t="s">
        <v>265</v>
      </c>
      <c r="J51" s="11" t="s">
        <v>275</v>
      </c>
      <c r="K51" s="31">
        <v>2954000</v>
      </c>
    </row>
    <row r="52" spans="1:11" ht="31.5" x14ac:dyDescent="0.25">
      <c r="A52" s="10">
        <v>9</v>
      </c>
      <c r="B52" s="11">
        <v>203621367</v>
      </c>
      <c r="C52" s="11" t="s">
        <v>496</v>
      </c>
      <c r="D52" s="11" t="s">
        <v>520</v>
      </c>
      <c r="E52" s="11" t="s">
        <v>286</v>
      </c>
      <c r="F52" s="11" t="s">
        <v>68</v>
      </c>
      <c r="G52" s="11" t="s">
        <v>256</v>
      </c>
      <c r="H52" s="11">
        <v>203621367</v>
      </c>
      <c r="I52" s="11" t="s">
        <v>266</v>
      </c>
      <c r="J52" s="11" t="s">
        <v>276</v>
      </c>
      <c r="K52" s="31">
        <v>1950780</v>
      </c>
    </row>
    <row r="53" spans="1:11" ht="31.5" x14ac:dyDescent="0.25">
      <c r="A53" s="10">
        <v>10</v>
      </c>
      <c r="B53" s="11">
        <v>203621367</v>
      </c>
      <c r="C53" s="11" t="s">
        <v>497</v>
      </c>
      <c r="D53" s="11" t="s">
        <v>518</v>
      </c>
      <c r="E53" s="11" t="s">
        <v>287</v>
      </c>
      <c r="F53" s="11" t="s">
        <v>68</v>
      </c>
      <c r="G53" s="11" t="s">
        <v>257</v>
      </c>
      <c r="H53" s="11">
        <v>203621367</v>
      </c>
      <c r="I53" s="11" t="s">
        <v>267</v>
      </c>
      <c r="J53" s="11" t="s">
        <v>277</v>
      </c>
      <c r="K53" s="31">
        <v>8928000</v>
      </c>
    </row>
    <row r="54" spans="1:11" x14ac:dyDescent="0.25">
      <c r="A54" s="18"/>
      <c r="B54" s="19"/>
      <c r="C54" s="19" t="s">
        <v>75</v>
      </c>
      <c r="D54" s="19"/>
      <c r="E54" s="19"/>
      <c r="F54" s="19"/>
      <c r="G54" s="19"/>
      <c r="H54" s="19"/>
      <c r="I54" s="19"/>
      <c r="J54" s="19"/>
      <c r="K54" s="20">
        <f>SUM(K44:K53)</f>
        <v>380364804</v>
      </c>
    </row>
    <row r="55" spans="1:11" ht="15.75" customHeight="1" x14ac:dyDescent="0.25">
      <c r="A55" s="28" t="s">
        <v>95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6" spans="1:11" x14ac:dyDescent="0.25">
      <c r="A56" s="34">
        <v>1</v>
      </c>
      <c r="B56" s="33">
        <v>203621367</v>
      </c>
      <c r="C56" s="34" t="s">
        <v>498</v>
      </c>
      <c r="D56" s="34" t="s">
        <v>498</v>
      </c>
      <c r="E56" s="35" t="s">
        <v>317</v>
      </c>
      <c r="F56" s="11" t="s">
        <v>68</v>
      </c>
      <c r="G56" s="11" t="s">
        <v>300</v>
      </c>
      <c r="H56" s="32" t="s">
        <v>359</v>
      </c>
      <c r="I56" s="36" t="s">
        <v>375</v>
      </c>
      <c r="J56" s="34" t="s">
        <v>395</v>
      </c>
      <c r="K56" s="31">
        <v>3720000</v>
      </c>
    </row>
    <row r="57" spans="1:11" x14ac:dyDescent="0.25">
      <c r="A57" s="34">
        <v>2</v>
      </c>
      <c r="B57" s="33">
        <v>203621367</v>
      </c>
      <c r="C57" s="34" t="s">
        <v>499</v>
      </c>
      <c r="D57" s="34" t="s">
        <v>499</v>
      </c>
      <c r="E57" s="35" t="s">
        <v>318</v>
      </c>
      <c r="F57" s="11" t="s">
        <v>68</v>
      </c>
      <c r="G57" s="11" t="s">
        <v>301</v>
      </c>
      <c r="H57" s="32" t="s">
        <v>360</v>
      </c>
      <c r="I57" s="36" t="s">
        <v>376</v>
      </c>
      <c r="J57" s="34" t="s">
        <v>396</v>
      </c>
      <c r="K57" s="31">
        <v>15540000</v>
      </c>
    </row>
    <row r="58" spans="1:11" x14ac:dyDescent="0.25">
      <c r="A58" s="34">
        <v>3</v>
      </c>
      <c r="B58" s="33">
        <v>203621367</v>
      </c>
      <c r="C58" s="34" t="s">
        <v>500</v>
      </c>
      <c r="D58" s="34" t="s">
        <v>500</v>
      </c>
      <c r="E58" s="35" t="s">
        <v>319</v>
      </c>
      <c r="F58" s="11" t="s">
        <v>68</v>
      </c>
      <c r="G58" s="11" t="s">
        <v>302</v>
      </c>
      <c r="H58" s="32" t="s">
        <v>361</v>
      </c>
      <c r="I58" s="36" t="s">
        <v>377</v>
      </c>
      <c r="J58" s="34" t="s">
        <v>397</v>
      </c>
      <c r="K58" s="31">
        <v>7896000</v>
      </c>
    </row>
    <row r="59" spans="1:11" x14ac:dyDescent="0.25">
      <c r="A59" s="34">
        <v>4</v>
      </c>
      <c r="B59" s="33">
        <v>203621367</v>
      </c>
      <c r="C59" s="34" t="s">
        <v>501</v>
      </c>
      <c r="D59" s="34" t="s">
        <v>501</v>
      </c>
      <c r="E59" s="35" t="s">
        <v>126</v>
      </c>
      <c r="F59" s="11" t="s">
        <v>68</v>
      </c>
      <c r="G59" s="11" t="s">
        <v>140</v>
      </c>
      <c r="H59" s="32">
        <v>310483122</v>
      </c>
      <c r="I59" s="36" t="s">
        <v>170</v>
      </c>
      <c r="J59" s="34" t="s">
        <v>398</v>
      </c>
      <c r="K59" s="31">
        <v>8020000</v>
      </c>
    </row>
    <row r="60" spans="1:11" x14ac:dyDescent="0.25">
      <c r="A60" s="34">
        <v>5</v>
      </c>
      <c r="B60" s="33">
        <v>203621367</v>
      </c>
      <c r="C60" s="34" t="s">
        <v>502</v>
      </c>
      <c r="D60" s="34" t="s">
        <v>522</v>
      </c>
      <c r="E60" s="35" t="s">
        <v>320</v>
      </c>
      <c r="F60" s="11" t="s">
        <v>68</v>
      </c>
      <c r="G60" s="11" t="s">
        <v>303</v>
      </c>
      <c r="H60" s="32" t="s">
        <v>362</v>
      </c>
      <c r="I60" s="36" t="s">
        <v>378</v>
      </c>
      <c r="J60" s="34" t="s">
        <v>399</v>
      </c>
      <c r="K60" s="31">
        <v>9600000</v>
      </c>
    </row>
    <row r="61" spans="1:11" ht="31.5" x14ac:dyDescent="0.25">
      <c r="A61" s="34">
        <v>6</v>
      </c>
      <c r="B61" s="33">
        <v>203621367</v>
      </c>
      <c r="C61" s="34" t="s">
        <v>503</v>
      </c>
      <c r="D61" s="34" t="s">
        <v>503</v>
      </c>
      <c r="E61" s="35" t="s">
        <v>321</v>
      </c>
      <c r="F61" s="11" t="s">
        <v>68</v>
      </c>
      <c r="G61" s="11" t="s">
        <v>304</v>
      </c>
      <c r="H61" s="32" t="s">
        <v>363</v>
      </c>
      <c r="I61" s="36" t="s">
        <v>379</v>
      </c>
      <c r="J61" s="34" t="s">
        <v>400</v>
      </c>
      <c r="K61" s="31">
        <v>5600000</v>
      </c>
    </row>
    <row r="62" spans="1:11" x14ac:dyDescent="0.25">
      <c r="A62" s="34">
        <v>7</v>
      </c>
      <c r="B62" s="33">
        <v>203621367</v>
      </c>
      <c r="C62" s="34" t="s">
        <v>504</v>
      </c>
      <c r="D62" s="34" t="s">
        <v>504</v>
      </c>
      <c r="E62" s="35" t="s">
        <v>322</v>
      </c>
      <c r="F62" s="11" t="s">
        <v>68</v>
      </c>
      <c r="G62" s="11" t="s">
        <v>305</v>
      </c>
      <c r="H62" s="32" t="s">
        <v>364</v>
      </c>
      <c r="I62" s="36" t="s">
        <v>380</v>
      </c>
      <c r="J62" s="34" t="s">
        <v>401</v>
      </c>
      <c r="K62" s="31">
        <v>30900000</v>
      </c>
    </row>
    <row r="63" spans="1:11" x14ac:dyDescent="0.25">
      <c r="A63" s="34">
        <v>8</v>
      </c>
      <c r="B63" s="33">
        <v>203621367</v>
      </c>
      <c r="C63" s="34" t="s">
        <v>504</v>
      </c>
      <c r="D63" s="34" t="s">
        <v>504</v>
      </c>
      <c r="E63" s="35" t="s">
        <v>323</v>
      </c>
      <c r="F63" s="11" t="s">
        <v>68</v>
      </c>
      <c r="G63" s="11" t="s">
        <v>305</v>
      </c>
      <c r="H63" s="32" t="s">
        <v>364</v>
      </c>
      <c r="I63" s="36" t="s">
        <v>381</v>
      </c>
      <c r="J63" s="34" t="s">
        <v>402</v>
      </c>
      <c r="K63" s="31">
        <v>9517800</v>
      </c>
    </row>
    <row r="64" spans="1:11" x14ac:dyDescent="0.25">
      <c r="A64" s="34">
        <v>9</v>
      </c>
      <c r="B64" s="33">
        <v>203621367</v>
      </c>
      <c r="C64" s="34" t="s">
        <v>505</v>
      </c>
      <c r="D64" s="34" t="s">
        <v>498</v>
      </c>
      <c r="E64" s="35" t="s">
        <v>324</v>
      </c>
      <c r="F64" s="11" t="s">
        <v>68</v>
      </c>
      <c r="G64" s="11" t="s">
        <v>306</v>
      </c>
      <c r="H64" s="32" t="s">
        <v>365</v>
      </c>
      <c r="I64" s="36" t="s">
        <v>382</v>
      </c>
      <c r="J64" s="34" t="s">
        <v>403</v>
      </c>
      <c r="K64" s="31">
        <v>3887400</v>
      </c>
    </row>
    <row r="65" spans="1:11" x14ac:dyDescent="0.25">
      <c r="A65" s="34">
        <v>10</v>
      </c>
      <c r="B65" s="33">
        <v>203621367</v>
      </c>
      <c r="C65" s="34" t="s">
        <v>506</v>
      </c>
      <c r="D65" s="34" t="s">
        <v>521</v>
      </c>
      <c r="E65" s="35" t="s">
        <v>325</v>
      </c>
      <c r="F65" s="11" t="s">
        <v>68</v>
      </c>
      <c r="G65" s="11" t="s">
        <v>307</v>
      </c>
      <c r="H65" s="32" t="s">
        <v>366</v>
      </c>
      <c r="I65" s="36" t="s">
        <v>383</v>
      </c>
      <c r="J65" s="34" t="s">
        <v>404</v>
      </c>
      <c r="K65" s="31">
        <v>320000</v>
      </c>
    </row>
    <row r="66" spans="1:11" ht="31.5" x14ac:dyDescent="0.25">
      <c r="A66" s="34">
        <v>11</v>
      </c>
      <c r="B66" s="33">
        <v>203621367</v>
      </c>
      <c r="C66" s="34" t="s">
        <v>507</v>
      </c>
      <c r="D66" s="34" t="s">
        <v>523</v>
      </c>
      <c r="E66" s="35" t="s">
        <v>326</v>
      </c>
      <c r="F66" s="11" t="s">
        <v>68</v>
      </c>
      <c r="G66" s="11" t="s">
        <v>308</v>
      </c>
      <c r="H66" s="32" t="s">
        <v>367</v>
      </c>
      <c r="I66" s="36" t="s">
        <v>384</v>
      </c>
      <c r="J66" s="34" t="s">
        <v>405</v>
      </c>
      <c r="K66" s="31">
        <v>2359592</v>
      </c>
    </row>
    <row r="67" spans="1:11" x14ac:dyDescent="0.25">
      <c r="A67" s="34">
        <v>12</v>
      </c>
      <c r="B67" s="33">
        <v>203621367</v>
      </c>
      <c r="C67" s="34" t="s">
        <v>508</v>
      </c>
      <c r="D67" s="34" t="s">
        <v>524</v>
      </c>
      <c r="E67" s="35" t="s">
        <v>327</v>
      </c>
      <c r="F67" s="11" t="s">
        <v>68</v>
      </c>
      <c r="G67" s="11" t="s">
        <v>309</v>
      </c>
      <c r="H67" s="32" t="s">
        <v>368</v>
      </c>
      <c r="I67" s="36" t="s">
        <v>385</v>
      </c>
      <c r="J67" s="34" t="s">
        <v>406</v>
      </c>
      <c r="K67" s="31">
        <v>11975000</v>
      </c>
    </row>
    <row r="68" spans="1:11" x14ac:dyDescent="0.25">
      <c r="A68" s="34">
        <v>13</v>
      </c>
      <c r="B68" s="33">
        <v>203621367</v>
      </c>
      <c r="C68" s="34" t="s">
        <v>509</v>
      </c>
      <c r="D68" s="34" t="s">
        <v>518</v>
      </c>
      <c r="E68" s="35" t="s">
        <v>328</v>
      </c>
      <c r="F68" s="11" t="s">
        <v>68</v>
      </c>
      <c r="G68" s="11" t="s">
        <v>310</v>
      </c>
      <c r="H68" s="32" t="s">
        <v>369</v>
      </c>
      <c r="I68" s="36" t="s">
        <v>386</v>
      </c>
      <c r="J68" s="34" t="s">
        <v>407</v>
      </c>
      <c r="K68" s="31">
        <v>28652928</v>
      </c>
    </row>
    <row r="69" spans="1:11" x14ac:dyDescent="0.25">
      <c r="A69" s="34">
        <v>14</v>
      </c>
      <c r="B69" s="33">
        <v>203621367</v>
      </c>
      <c r="C69" s="34" t="s">
        <v>510</v>
      </c>
      <c r="D69" s="34" t="s">
        <v>229</v>
      </c>
      <c r="E69" s="35" t="s">
        <v>329</v>
      </c>
      <c r="F69" s="11" t="s">
        <v>68</v>
      </c>
      <c r="G69" s="11" t="s">
        <v>311</v>
      </c>
      <c r="H69" s="32" t="s">
        <v>370</v>
      </c>
      <c r="I69" s="36" t="s">
        <v>387</v>
      </c>
      <c r="J69" s="34" t="s">
        <v>408</v>
      </c>
      <c r="K69" s="31">
        <v>12500000</v>
      </c>
    </row>
    <row r="70" spans="1:11" x14ac:dyDescent="0.25">
      <c r="A70" s="34">
        <v>15</v>
      </c>
      <c r="B70" s="33">
        <v>203621367</v>
      </c>
      <c r="C70" s="34" t="s">
        <v>511</v>
      </c>
      <c r="D70" s="34" t="s">
        <v>511</v>
      </c>
      <c r="E70" s="35" t="s">
        <v>330</v>
      </c>
      <c r="F70" s="11" t="s">
        <v>68</v>
      </c>
      <c r="G70" s="11" t="s">
        <v>312</v>
      </c>
      <c r="H70" s="32" t="s">
        <v>371</v>
      </c>
      <c r="I70" s="36" t="s">
        <v>388</v>
      </c>
      <c r="J70" s="34" t="s">
        <v>409</v>
      </c>
      <c r="K70" s="31">
        <v>2200000</v>
      </c>
    </row>
    <row r="71" spans="1:11" x14ac:dyDescent="0.25">
      <c r="A71" s="34">
        <v>16</v>
      </c>
      <c r="B71" s="33">
        <v>203621367</v>
      </c>
      <c r="C71" s="34" t="s">
        <v>512</v>
      </c>
      <c r="D71" s="34" t="s">
        <v>512</v>
      </c>
      <c r="E71" s="35" t="s">
        <v>331</v>
      </c>
      <c r="F71" s="11" t="s">
        <v>68</v>
      </c>
      <c r="G71" s="11" t="s">
        <v>313</v>
      </c>
      <c r="H71" s="32" t="s">
        <v>372</v>
      </c>
      <c r="I71" s="36" t="s">
        <v>389</v>
      </c>
      <c r="J71" s="34" t="s">
        <v>410</v>
      </c>
      <c r="K71" s="31">
        <v>14000000</v>
      </c>
    </row>
    <row r="72" spans="1:11" x14ac:dyDescent="0.25">
      <c r="A72" s="34">
        <v>17</v>
      </c>
      <c r="B72" s="33">
        <v>203621367</v>
      </c>
      <c r="C72" s="34" t="s">
        <v>513</v>
      </c>
      <c r="D72" s="34" t="s">
        <v>513</v>
      </c>
      <c r="E72" s="35" t="s">
        <v>332</v>
      </c>
      <c r="F72" s="11" t="s">
        <v>68</v>
      </c>
      <c r="G72" s="11" t="s">
        <v>313</v>
      </c>
      <c r="H72" s="32" t="s">
        <v>372</v>
      </c>
      <c r="I72" s="36" t="s">
        <v>390</v>
      </c>
      <c r="J72" s="34" t="s">
        <v>411</v>
      </c>
      <c r="K72" s="31">
        <v>8900000</v>
      </c>
    </row>
    <row r="73" spans="1:11" x14ac:dyDescent="0.25">
      <c r="A73" s="34">
        <v>18</v>
      </c>
      <c r="B73" s="33">
        <v>203621367</v>
      </c>
      <c r="C73" s="34" t="s">
        <v>514</v>
      </c>
      <c r="D73" s="34" t="s">
        <v>513</v>
      </c>
      <c r="E73" s="35" t="s">
        <v>332</v>
      </c>
      <c r="F73" s="11" t="s">
        <v>68</v>
      </c>
      <c r="G73" s="11" t="s">
        <v>313</v>
      </c>
      <c r="H73" s="32" t="s">
        <v>372</v>
      </c>
      <c r="I73" s="36" t="s">
        <v>390</v>
      </c>
      <c r="J73" s="34" t="s">
        <v>412</v>
      </c>
      <c r="K73" s="31">
        <v>8500000</v>
      </c>
    </row>
    <row r="74" spans="1:11" ht="31.5" x14ac:dyDescent="0.25">
      <c r="A74" s="34">
        <v>19</v>
      </c>
      <c r="B74" s="33">
        <v>203621367</v>
      </c>
      <c r="C74" s="34" t="s">
        <v>515</v>
      </c>
      <c r="D74" s="34" t="s">
        <v>515</v>
      </c>
      <c r="E74" s="35" t="s">
        <v>333</v>
      </c>
      <c r="F74" s="11" t="s">
        <v>68</v>
      </c>
      <c r="G74" s="11" t="s">
        <v>314</v>
      </c>
      <c r="H74" s="32" t="s">
        <v>373</v>
      </c>
      <c r="I74" s="36" t="s">
        <v>391</v>
      </c>
      <c r="J74" s="34" t="s">
        <v>413</v>
      </c>
      <c r="K74" s="31">
        <v>22000000</v>
      </c>
    </row>
    <row r="75" spans="1:11" x14ac:dyDescent="0.25">
      <c r="A75" s="34">
        <v>20</v>
      </c>
      <c r="B75" s="33">
        <v>203621367</v>
      </c>
      <c r="C75" s="34" t="s">
        <v>513</v>
      </c>
      <c r="D75" s="34" t="s">
        <v>513</v>
      </c>
      <c r="E75" s="35" t="s">
        <v>334</v>
      </c>
      <c r="F75" s="11" t="s">
        <v>68</v>
      </c>
      <c r="G75" s="11" t="s">
        <v>313</v>
      </c>
      <c r="H75" s="32" t="s">
        <v>372</v>
      </c>
      <c r="I75" s="36" t="s">
        <v>392</v>
      </c>
      <c r="J75" s="34" t="s">
        <v>412</v>
      </c>
      <c r="K75" s="31">
        <v>8500000</v>
      </c>
    </row>
    <row r="76" spans="1:11" x14ac:dyDescent="0.25">
      <c r="A76" s="34">
        <v>21</v>
      </c>
      <c r="B76" s="33">
        <v>203621367</v>
      </c>
      <c r="C76" s="34" t="s">
        <v>516</v>
      </c>
      <c r="D76" s="34" t="s">
        <v>516</v>
      </c>
      <c r="E76" s="35" t="s">
        <v>335</v>
      </c>
      <c r="F76" s="11" t="s">
        <v>68</v>
      </c>
      <c r="G76" s="11" t="s">
        <v>315</v>
      </c>
      <c r="H76" s="32" t="s">
        <v>374</v>
      </c>
      <c r="I76" s="36" t="s">
        <v>393</v>
      </c>
      <c r="J76" s="34" t="s">
        <v>414</v>
      </c>
      <c r="K76" s="31">
        <v>16385000</v>
      </c>
    </row>
    <row r="77" spans="1:11" ht="31.5" x14ac:dyDescent="0.25">
      <c r="A77" s="34">
        <v>22</v>
      </c>
      <c r="B77" s="37">
        <v>203621367</v>
      </c>
      <c r="C77" s="34" t="s">
        <v>517</v>
      </c>
      <c r="D77" s="34" t="s">
        <v>517</v>
      </c>
      <c r="E77" s="35" t="s">
        <v>336</v>
      </c>
      <c r="F77" s="11" t="s">
        <v>68</v>
      </c>
      <c r="G77" s="11" t="s">
        <v>316</v>
      </c>
      <c r="H77" s="38">
        <v>201348969</v>
      </c>
      <c r="I77" s="36" t="s">
        <v>394</v>
      </c>
      <c r="J77" s="34" t="s">
        <v>415</v>
      </c>
      <c r="K77" s="39">
        <v>2231600</v>
      </c>
    </row>
    <row r="78" spans="1:11" x14ac:dyDescent="0.25">
      <c r="A78" s="18"/>
      <c r="B78" s="19"/>
      <c r="C78" s="19" t="s">
        <v>75</v>
      </c>
      <c r="D78" s="19"/>
      <c r="E78" s="19"/>
      <c r="F78" s="19"/>
      <c r="G78" s="19"/>
      <c r="H78" s="19"/>
      <c r="I78" s="19"/>
      <c r="J78" s="19"/>
      <c r="K78" s="20">
        <f>SUM(K56:K77)</f>
        <v>233205320</v>
      </c>
    </row>
    <row r="79" spans="1:11" x14ac:dyDescent="0.25">
      <c r="A79" s="28" t="s">
        <v>487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</row>
    <row r="80" spans="1:11" ht="28.5" x14ac:dyDescent="0.25">
      <c r="A80" s="34">
        <v>1</v>
      </c>
      <c r="B80" s="33">
        <v>203621367</v>
      </c>
      <c r="C80" s="32" t="s">
        <v>525</v>
      </c>
      <c r="D80" s="32" t="s">
        <v>525</v>
      </c>
      <c r="E80" s="32" t="s">
        <v>430</v>
      </c>
      <c r="F80" s="11" t="s">
        <v>68</v>
      </c>
      <c r="G80" s="32" t="s">
        <v>416</v>
      </c>
      <c r="H80" s="32" t="s">
        <v>418</v>
      </c>
      <c r="I80" s="40" t="s">
        <v>420</v>
      </c>
      <c r="J80" s="32" t="s">
        <v>425</v>
      </c>
      <c r="K80" s="31">
        <v>785000</v>
      </c>
    </row>
    <row r="81" spans="1:11" ht="28.5" x14ac:dyDescent="0.25">
      <c r="A81" s="34">
        <v>2</v>
      </c>
      <c r="B81" s="33">
        <v>203621367</v>
      </c>
      <c r="C81" s="32" t="s">
        <v>526</v>
      </c>
      <c r="D81" s="32" t="s">
        <v>526</v>
      </c>
      <c r="E81" s="32" t="s">
        <v>431</v>
      </c>
      <c r="F81" s="11" t="s">
        <v>68</v>
      </c>
      <c r="G81" s="32" t="s">
        <v>417</v>
      </c>
      <c r="H81" s="32" t="s">
        <v>419</v>
      </c>
      <c r="I81" s="40" t="s">
        <v>421</v>
      </c>
      <c r="J81" s="32" t="s">
        <v>426</v>
      </c>
      <c r="K81" s="31">
        <v>8000000</v>
      </c>
    </row>
    <row r="82" spans="1:11" ht="28.5" x14ac:dyDescent="0.25">
      <c r="A82" s="34">
        <v>3</v>
      </c>
      <c r="B82" s="33">
        <v>203621367</v>
      </c>
      <c r="C82" s="32" t="s">
        <v>527</v>
      </c>
      <c r="D82" s="32" t="s">
        <v>527</v>
      </c>
      <c r="E82" s="32" t="s">
        <v>432</v>
      </c>
      <c r="F82" s="11" t="s">
        <v>68</v>
      </c>
      <c r="G82" s="32" t="s">
        <v>417</v>
      </c>
      <c r="H82" s="32" t="s">
        <v>419</v>
      </c>
      <c r="I82" s="40" t="s">
        <v>422</v>
      </c>
      <c r="J82" s="32" t="s">
        <v>427</v>
      </c>
      <c r="K82" s="31">
        <v>1500000</v>
      </c>
    </row>
    <row r="83" spans="1:11" ht="28.5" x14ac:dyDescent="0.25">
      <c r="A83" s="34">
        <v>4</v>
      </c>
      <c r="B83" s="33">
        <v>203621367</v>
      </c>
      <c r="C83" s="32" t="s">
        <v>528</v>
      </c>
      <c r="D83" s="32" t="s">
        <v>528</v>
      </c>
      <c r="E83" s="32" t="s">
        <v>433</v>
      </c>
      <c r="F83" s="11" t="s">
        <v>68</v>
      </c>
      <c r="G83" s="32" t="s">
        <v>417</v>
      </c>
      <c r="H83" s="32" t="s">
        <v>419</v>
      </c>
      <c r="I83" s="40" t="s">
        <v>423</v>
      </c>
      <c r="J83" s="32" t="s">
        <v>428</v>
      </c>
      <c r="K83" s="31">
        <v>1500000</v>
      </c>
    </row>
    <row r="84" spans="1:11" ht="28.5" x14ac:dyDescent="0.25">
      <c r="A84" s="34">
        <v>5</v>
      </c>
      <c r="B84" s="33">
        <v>203621367</v>
      </c>
      <c r="C84" s="32" t="s">
        <v>529</v>
      </c>
      <c r="D84" s="32" t="s">
        <v>529</v>
      </c>
      <c r="E84" s="32" t="s">
        <v>434</v>
      </c>
      <c r="F84" s="11" t="s">
        <v>68</v>
      </c>
      <c r="G84" s="32" t="s">
        <v>417</v>
      </c>
      <c r="H84" s="32" t="s">
        <v>419</v>
      </c>
      <c r="I84" s="40" t="s">
        <v>424</v>
      </c>
      <c r="J84" s="32" t="s">
        <v>429</v>
      </c>
      <c r="K84" s="31">
        <v>1200000</v>
      </c>
    </row>
    <row r="85" spans="1:11" x14ac:dyDescent="0.25">
      <c r="A85" s="18"/>
      <c r="B85" s="19"/>
      <c r="C85" s="19" t="s">
        <v>75</v>
      </c>
      <c r="D85" s="19"/>
      <c r="E85" s="19"/>
      <c r="F85" s="19"/>
      <c r="G85" s="19"/>
      <c r="H85" s="19"/>
      <c r="I85" s="19"/>
      <c r="J85" s="19"/>
      <c r="K85" s="20">
        <f>SUM(K80:K84)</f>
        <v>12985000</v>
      </c>
    </row>
    <row r="86" spans="1:11" ht="15.75" customHeight="1" x14ac:dyDescent="0.25">
      <c r="A86" s="27" t="s">
        <v>16</v>
      </c>
      <c r="B86" s="27"/>
      <c r="C86" s="27"/>
      <c r="D86" s="27"/>
      <c r="E86" s="27"/>
      <c r="F86" s="27"/>
      <c r="G86" s="27"/>
      <c r="H86" s="27"/>
      <c r="I86" s="27"/>
      <c r="J86" s="26"/>
      <c r="K86" s="16">
        <f>+K85+K78+K54</f>
        <v>626555124</v>
      </c>
    </row>
    <row r="87" spans="1:11" ht="15.75" customHeight="1" x14ac:dyDescent="0.25">
      <c r="A87" s="27" t="s">
        <v>17</v>
      </c>
      <c r="B87" s="27"/>
      <c r="C87" s="27"/>
      <c r="D87" s="27"/>
      <c r="E87" s="27"/>
      <c r="F87" s="27"/>
      <c r="G87" s="27"/>
      <c r="H87" s="27"/>
      <c r="I87" s="27"/>
      <c r="J87" s="26"/>
      <c r="K87" s="16">
        <f>+K86</f>
        <v>626555124</v>
      </c>
    </row>
  </sheetData>
  <mergeCells count="16">
    <mergeCell ref="A79:K79"/>
    <mergeCell ref="A86:I86"/>
    <mergeCell ref="A87:I87"/>
    <mergeCell ref="A38:K38"/>
    <mergeCell ref="A39:K39"/>
    <mergeCell ref="A41:K41"/>
    <mergeCell ref="A43:K43"/>
    <mergeCell ref="A55:K55"/>
    <mergeCell ref="A31:K31"/>
    <mergeCell ref="A36:I36"/>
    <mergeCell ref="A37:I37"/>
    <mergeCell ref="A1:K1"/>
    <mergeCell ref="A5:K5"/>
    <mergeCell ref="A7:K7"/>
    <mergeCell ref="A9:K9"/>
    <mergeCell ref="A11:K11"/>
  </mergeCells>
  <pageMargins left="0.39370078740157483" right="0.39370078740157483" top="0.39370078740157483" bottom="0.39370078740157483" header="0.23622047244094488" footer="0.23622047244094488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RU</vt:lpstr>
      <vt:lpstr>UZ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user-240</dc:creator>
  <cp:lastModifiedBy>Расулов Олим Акилович</cp:lastModifiedBy>
  <cp:lastPrinted>2025-08-25T10:56:22Z</cp:lastPrinted>
  <dcterms:created xsi:type="dcterms:W3CDTF">2024-04-16T14:18:25Z</dcterms:created>
  <dcterms:modified xsi:type="dcterms:W3CDTF">2026-09-24T10:29:57Z</dcterms:modified>
</cp:coreProperties>
</file>