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1\50. G'aznachilik operatsiyalari va ichki xaridlar bo'limi\Отчеты111\А Ахмедов\"/>
    </mc:Choice>
  </mc:AlternateContent>
  <xr:revisionPtr revIDLastSave="0" documentId="13_ncr:1_{B847AB8B-3A46-4EAE-8958-E0816FAF173C}" xr6:coauthVersionLast="45" xr6:coauthVersionMax="47" xr10:uidLastSave="{00000000-0000-0000-0000-000000000000}"/>
  <bookViews>
    <workbookView xWindow="-28920" yWindow="-2070" windowWidth="29040" windowHeight="15840" xr2:uid="{E201ACB8-E9C0-4A0B-9B28-847CACC9AD5B}"/>
  </bookViews>
  <sheets>
    <sheet name="RU" sheetId="1" r:id="rId1"/>
    <sheet name="UZ" sheetId="4" r:id="rId2"/>
    <sheet name="ENG" sheetId="5" r:id="rId3"/>
  </sheets>
  <definedNames>
    <definedName name="_Hlk109510007" localSheetId="2">ENG!#REF!</definedName>
    <definedName name="_Hlk109510007" localSheetId="0">RU!#REF!</definedName>
    <definedName name="_Hlk109510007" localSheetId="1">UZ!#REF!</definedName>
    <definedName name="_Hlk111836670" localSheetId="2">ENG!#REF!</definedName>
    <definedName name="_Hlk111836670" localSheetId="0">RU!#REF!</definedName>
    <definedName name="_Hlk111836670" localSheetId="1">UZ!#REF!</definedName>
    <definedName name="_Hlk111907451" localSheetId="2">ENG!#REF!</definedName>
    <definedName name="_Hlk111907451" localSheetId="0">RU!#REF!</definedName>
    <definedName name="_Hlk111907451" localSheetId="1">UZ!#REF!</definedName>
    <definedName name="_xlnm._FilterDatabase" localSheetId="2" hidden="1">ENG!#REF!</definedName>
    <definedName name="_xlnm._FilterDatabase" localSheetId="0" hidden="1">RU!$A$10:$L$37</definedName>
    <definedName name="_xlnm._FilterDatabase" localSheetId="1" hidden="1">UZ!#REF!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5" i="5" l="1"/>
  <c r="A33" i="5"/>
  <c r="A34" i="5" s="1"/>
  <c r="K30" i="5"/>
  <c r="A13" i="5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K35" i="4"/>
  <c r="A33" i="4"/>
  <c r="A34" i="4" s="1"/>
  <c r="K30" i="4"/>
  <c r="K36" i="4" s="1"/>
  <c r="A13" i="4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K36" i="5" l="1"/>
  <c r="K37" i="5"/>
  <c r="K37" i="4"/>
  <c r="K35" i="1"/>
  <c r="K30" i="1"/>
  <c r="K36" i="1" l="1"/>
  <c r="E4" i="5" l="1"/>
  <c r="F4" i="5" s="1"/>
  <c r="G4" i="5" s="1"/>
  <c r="H4" i="5" s="1"/>
  <c r="I4" i="5" s="1"/>
  <c r="J4" i="5" s="1"/>
  <c r="K4" i="5" s="1"/>
  <c r="E4" i="4"/>
  <c r="F4" i="4" s="1"/>
  <c r="G4" i="4" s="1"/>
  <c r="H4" i="4" s="1"/>
  <c r="I4" i="4" s="1"/>
  <c r="J4" i="4" s="1"/>
  <c r="K4" i="4" s="1"/>
  <c r="K37" i="1"/>
  <c r="E4" i="1"/>
  <c r="F4" i="1" s="1"/>
  <c r="G4" i="1" s="1"/>
  <c r="H4" i="1" s="1"/>
  <c r="I4" i="1" s="1"/>
  <c r="J4" i="1" l="1"/>
  <c r="K4" i="1" s="1"/>
  <c r="A33" i="1" l="1"/>
  <c r="A34" i="1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</calcChain>
</file>

<file path=xl/sharedStrings.xml><?xml version="1.0" encoding="utf-8"?>
<sst xmlns="http://schemas.openxmlformats.org/spreadsheetml/2006/main" count="567" uniqueCount="248">
  <si>
    <t>Т/р</t>
  </si>
  <si>
    <t>Тендер</t>
  </si>
  <si>
    <t>Наименование (товар, работа, услуга)</t>
  </si>
  <si>
    <t>Категория</t>
  </si>
  <si>
    <t>Номер лота</t>
  </si>
  <si>
    <t>Источник финансирования</t>
  </si>
  <si>
    <t>Суммарная информация за период, в котором данные публикуются:</t>
  </si>
  <si>
    <t>Итого за прошедший период отчетного года:</t>
  </si>
  <si>
    <t>Фактическая стоимость покупки (в суммах)</t>
  </si>
  <si>
    <t>Аукционные торги</t>
  </si>
  <si>
    <t>Отбор наилучшего предложения</t>
  </si>
  <si>
    <t>Электронный магазин</t>
  </si>
  <si>
    <t>Местный производитель</t>
  </si>
  <si>
    <t>Name (goods, work, service)</t>
  </si>
  <si>
    <t>Lot Number</t>
  </si>
  <si>
    <t>Source of Funding</t>
  </si>
  <si>
    <t>Summary information for the period in which the data is published:</t>
  </si>
  <si>
    <t>Total for the past period of the reporting year:</t>
  </si>
  <si>
    <t>T/r</t>
  </si>
  <si>
    <t>Tender</t>
  </si>
  <si>
    <t>ИНН заказчика</t>
  </si>
  <si>
    <t>Номер контракта</t>
  </si>
  <si>
    <t>Дата контракта</t>
  </si>
  <si>
    <t>СТИР поставщика</t>
  </si>
  <si>
    <t>Наименование поставщика</t>
  </si>
  <si>
    <t>Buyurtmachi STIRi</t>
  </si>
  <si>
    <t>Tovar (ish va xizmat) nomi</t>
  </si>
  <si>
    <t>Tovar (ish va hizmat)ning toifasi</t>
  </si>
  <si>
    <t>Lot raqami</t>
  </si>
  <si>
    <t>Moliyalashtirish manbasi</t>
  </si>
  <si>
    <t>Ijrochi nomi</t>
  </si>
  <si>
    <t>Ijrochi STIRi</t>
  </si>
  <si>
    <t>Shartnoma raqami</t>
  </si>
  <si>
    <t>Bitim sanasi</t>
  </si>
  <si>
    <t>Jami tovar (ish, xizmat)ning shartnoma summasi</t>
  </si>
  <si>
    <t>Customer Tax Identification Number (TIN)</t>
  </si>
  <si>
    <t>№</t>
  </si>
  <si>
    <t>Supplier Taxpayer Identification Number (TIN)</t>
  </si>
  <si>
    <t>Contract Number</t>
  </si>
  <si>
    <t>Contract Date</t>
  </si>
  <si>
    <t>Actual Purchase Cost (in sums)</t>
  </si>
  <si>
    <t>Product category</t>
  </si>
  <si>
    <t>Title winner</t>
  </si>
  <si>
    <t>Оборудование электрическое</t>
  </si>
  <si>
    <t>Изделия металлические готовые, кроме машин и оборудования</t>
  </si>
  <si>
    <t>Оборудование компьютерное, электронное и оптическое</t>
  </si>
  <si>
    <t>Собственные средства</t>
  </si>
  <si>
    <t>Услуги в области информационных технологий</t>
  </si>
  <si>
    <t>Изделия готовые прочие</t>
  </si>
  <si>
    <t>Услуги издательские</t>
  </si>
  <si>
    <t>Мебель</t>
  </si>
  <si>
    <t>Услуги в области архитектуры и инженерно-технического проектирования, технических испытаний, исследований и анализа</t>
  </si>
  <si>
    <t>Услуга организации учебных курсов в области IT</t>
  </si>
  <si>
    <t>Услуга виртуального выделенного сервера</t>
  </si>
  <si>
    <t>АО O`ZBEKTELEKOM</t>
  </si>
  <si>
    <t>"EMAN" МЧЖ</t>
  </si>
  <si>
    <t>NEW PRICE OK</t>
  </si>
  <si>
    <t>203366731</t>
  </si>
  <si>
    <t>201348969</t>
  </si>
  <si>
    <t>309528015</t>
  </si>
  <si>
    <t>ООО KOLORPAK</t>
  </si>
  <si>
    <t>205353003</t>
  </si>
  <si>
    <t>Elektr jihozlari</t>
  </si>
  <si>
    <t>Mashina va jihozlardan tashqari tayyor metall buyumlar</t>
  </si>
  <si>
    <t>Kompyuter, elektron va optik uskunalar</t>
  </si>
  <si>
    <t>Axborot texnologiyalari xizmatlari</t>
  </si>
  <si>
    <t>Nashriyot xizmatlari</t>
  </si>
  <si>
    <t>Mebel</t>
  </si>
  <si>
    <t>Own funds</t>
  </si>
  <si>
    <t>Finished metal products, except machinery and equipment</t>
  </si>
  <si>
    <t>Computer, electronic, and optical equipment</t>
  </si>
  <si>
    <t>Information Technology Services</t>
  </si>
  <si>
    <t>IT training course organization service</t>
  </si>
  <si>
    <t>Selecting the best offer</t>
  </si>
  <si>
    <t>Auction bidding</t>
  </si>
  <si>
    <t>Total</t>
  </si>
  <si>
    <t>Всего</t>
  </si>
  <si>
    <t>Маркер</t>
  </si>
  <si>
    <t>Кресло офисное</t>
  </si>
  <si>
    <t>Машины и оборудование, не включенные в другие группировки</t>
  </si>
  <si>
    <t>Продукты программные и услуги по разработке программного обеспечения; консультационные и аналогичные услуги в области информационных технологий</t>
  </si>
  <si>
    <t>Услуги в области образования</t>
  </si>
  <si>
    <t>Eng yaxshi taklifni tanlash</t>
  </si>
  <si>
    <t>Auktsion savdolari</t>
  </si>
  <si>
    <t>Arxitektura va muhandislik loyihalash xizmatlari, texnik sinovlar, tadqiqot va tahlillar</t>
  </si>
  <si>
    <t>Virtual shaxsiy server xizmati</t>
  </si>
  <si>
    <t>Marker</t>
  </si>
  <si>
    <t>Ofis kreslosi</t>
  </si>
  <si>
    <t>Oʻz mablagʻlari</t>
  </si>
  <si>
    <t>Jami</t>
  </si>
  <si>
    <t>Elektronnыy magazin</t>
  </si>
  <si>
    <t>Mestnыy proizvoditel</t>
  </si>
  <si>
    <t>Other Finished Products</t>
  </si>
  <si>
    <t>Virtual Private Server Service</t>
  </si>
  <si>
    <t>Office chair</t>
  </si>
  <si>
    <t>Electronic store</t>
  </si>
  <si>
    <t>Local manufacturer</t>
  </si>
  <si>
    <t>2026-yil 1-chorakda amalga oshirilgan davlat xaridlari toʻgʻrisidagi maʼlumotlar</t>
  </si>
  <si>
    <t>Комнатный увлажнитель воздуха</t>
  </si>
  <si>
    <t>Источник бесперебойного питания</t>
  </si>
  <si>
    <t>Уничтожитель бумаги</t>
  </si>
  <si>
    <t>Клавиатура</t>
  </si>
  <si>
    <t>Кронштейн настенный для телевизора</t>
  </si>
  <si>
    <t>Услуга в области метрологии</t>
  </si>
  <si>
    <t>Кабели HDMI</t>
  </si>
  <si>
    <t>Услуга по повышению профессиональной квалификации</t>
  </si>
  <si>
    <t>Открытки</t>
  </si>
  <si>
    <t>Услуга консультативная в области компьютерных технологий</t>
  </si>
  <si>
    <t>GPRS модуль</t>
  </si>
  <si>
    <t xml:space="preserve">Услуга по
проведению оценки
системы
корпоративного
управления
</t>
  </si>
  <si>
    <t xml:space="preserve">Телевизор </t>
  </si>
  <si>
    <t>Устройства коммутационные и/или предохранительные для электрических цепей прочие, не включенные в другие группировки</t>
  </si>
  <si>
    <t>Услуга по проведению оценки системы корпоративного управления</t>
  </si>
  <si>
    <t>Телевизор</t>
  </si>
  <si>
    <t>261210084753339</t>
  </si>
  <si>
    <t>261210084753352</t>
  </si>
  <si>
    <t>261210084753386</t>
  </si>
  <si>
    <t>261210084753413</t>
  </si>
  <si>
    <t>261210084754560</t>
  </si>
  <si>
    <t>261210084764092</t>
  </si>
  <si>
    <t>261210084766381</t>
  </si>
  <si>
    <t>261210084803593</t>
  </si>
  <si>
    <t>261210084863164</t>
  </si>
  <si>
    <t>261210084901065</t>
  </si>
  <si>
    <t>261210084942682</t>
  </si>
  <si>
    <t>261210084955668</t>
  </si>
  <si>
    <t>261210084963238</t>
  </si>
  <si>
    <t>262210086484600</t>
  </si>
  <si>
    <t>262211146706200</t>
  </si>
  <si>
    <t>262211146890646</t>
  </si>
  <si>
    <t>SL1461972,  26321125044887</t>
  </si>
  <si>
    <t>SL1433245,  26321125014979</t>
  </si>
  <si>
    <t>QANOAT SOFT MCHJ</t>
  </si>
  <si>
    <t>MAX COMPUTERS MCHJ</t>
  </si>
  <si>
    <t>UBAYDULLO BROKERS MCHJ</t>
  </si>
  <si>
    <t>YTT XOJIQURBONOV NURALI ODILBOYEVICH</t>
  </si>
  <si>
    <t>SUVO'LCHAGICHXIZMATI AJ</t>
  </si>
  <si>
    <t>SARLOCHIN BIZNES SENTR MCHJ</t>
  </si>
  <si>
    <t>MILLIY MALAKA TIZIMINI RIVOJLANTIRISH INSTITUTI DM</t>
  </si>
  <si>
    <t>CYBER UNIVERSITY DAVLAT UNIVERSITETI DM</t>
  </si>
  <si>
    <t>THE ECO EXPERTS MCHJ</t>
  </si>
  <si>
    <t>SAM BEKLAR 2022</t>
  </si>
  <si>
    <t>ООО GLOBAL AUDIT</t>
  </si>
  <si>
    <t>INVESTMENT MANAGEMENT GROUP MCHJ</t>
  </si>
  <si>
    <t>DILLER-TEXNO 222 MCHJ</t>
  </si>
  <si>
    <t>309493038</t>
  </si>
  <si>
    <t>301688417</t>
  </si>
  <si>
    <t>312695269</t>
  </si>
  <si>
    <t>32407831370037</t>
  </si>
  <si>
    <t>205136865</t>
  </si>
  <si>
    <t>310554928</t>
  </si>
  <si>
    <t>311683141</t>
  </si>
  <si>
    <t>311934975</t>
  </si>
  <si>
    <t>310483122</t>
  </si>
  <si>
    <t>308756936</t>
  </si>
  <si>
    <t>202268854</t>
  </si>
  <si>
    <t>305984734</t>
  </si>
  <si>
    <t>312643601</t>
  </si>
  <si>
    <t>4071981</t>
  </si>
  <si>
    <t>4071997</t>
  </si>
  <si>
    <t>4072002</t>
  </si>
  <si>
    <t>4072029</t>
  </si>
  <si>
    <t>4073141</t>
  </si>
  <si>
    <t>4087036</t>
  </si>
  <si>
    <t>4087044</t>
  </si>
  <si>
    <t>4123103</t>
  </si>
  <si>
    <t>4176375</t>
  </si>
  <si>
    <t>4207367</t>
  </si>
  <si>
    <t>4244796</t>
  </si>
  <si>
    <t>4255664</t>
  </si>
  <si>
    <t>4262273</t>
  </si>
  <si>
    <t>6484600.1.1</t>
  </si>
  <si>
    <t>6706200.1.1</t>
  </si>
  <si>
    <t>6890646.1.1</t>
  </si>
  <si>
    <t>K1113795</t>
  </si>
  <si>
    <t>K1109646</t>
  </si>
  <si>
    <t>29.01.2026 14:19:12</t>
  </si>
  <si>
    <t>29.01.2026 14:24:12</t>
  </si>
  <si>
    <t>29.01.2026 14:24:13</t>
  </si>
  <si>
    <t>29.01.2026 14:29:12</t>
  </si>
  <si>
    <t>29.01.2026 17:04:12</t>
  </si>
  <si>
    <t>05.02.2026 09:11:58</t>
  </si>
  <si>
    <t>05.02.2026 09:12:06</t>
  </si>
  <si>
    <t>13.02.2026 09:54:44</t>
  </si>
  <si>
    <t>26.02.2026 16:45:45</t>
  </si>
  <si>
    <t>06.03.2026 16:03:35</t>
  </si>
  <si>
    <t>17.03.2026 12:05:25</t>
  </si>
  <si>
    <t>18.03.2026 16:47:44</t>
  </si>
  <si>
    <t>19.03.2026 18:17:31</t>
  </si>
  <si>
    <t>21.01.2026</t>
  </si>
  <si>
    <t>25.02.2026</t>
  </si>
  <si>
    <t>24.03.2026</t>
  </si>
  <si>
    <t>06.03.2026 11:36:01</t>
  </si>
  <si>
    <t>05.02.2026 12:04:01</t>
  </si>
  <si>
    <t>261211144723364</t>
  </si>
  <si>
    <t>261211144781948</t>
  </si>
  <si>
    <t>261211144917814</t>
  </si>
  <si>
    <t>"UNICON.UZ-FAN-TEXNIKA VA MARKETING TADQIQOTLARI MARKAZI" MCHJ</t>
  </si>
  <si>
    <t>200898586</t>
  </si>
  <si>
    <t>4047239</t>
  </si>
  <si>
    <t>4096245</t>
  </si>
  <si>
    <t>4220902</t>
  </si>
  <si>
    <t>20.01.2026 09:44:07</t>
  </si>
  <si>
    <t>09.02.2026 09:59:44</t>
  </si>
  <si>
    <t>11.03.2026 16:00:26</t>
  </si>
  <si>
    <t>Информация о государственных закупках, осуществленных в 1-м квартале 2026 года.</t>
  </si>
  <si>
    <t>Услуга аудита</t>
  </si>
  <si>
    <t>Xona namlagichi</t>
  </si>
  <si>
    <t>Uzluksiz quvvat manbai</t>
  </si>
  <si>
    <t>Qog'oz maydalagich</t>
  </si>
  <si>
    <t>Klaviatura</t>
  </si>
  <si>
    <t>Devorga o'rnatish uchun televizor</t>
  </si>
  <si>
    <t>Metrologiya xizmati</t>
  </si>
  <si>
    <t>HDMI kabellari</t>
  </si>
  <si>
    <t>Professional rivojlanish xizmati</t>
  </si>
  <si>
    <t>Boshqa joyda tasniflanmagan mashina va uskunalar</t>
  </si>
  <si>
    <t>Ta'lim xizmatlari</t>
  </si>
  <si>
    <t>GPRS moduli</t>
  </si>
  <si>
    <t>Audit xizmati</t>
  </si>
  <si>
    <t>Tabriknomalar</t>
  </si>
  <si>
    <t>Kompyuter texnologiyalari sohasida konsalting xizmati</t>
  </si>
  <si>
    <t>Korporativ boshqaruv tizimini baholash xizmati</t>
  </si>
  <si>
    <t>Televizor</t>
  </si>
  <si>
    <t>IT o'quv kurslarini tashkil etish xizmati</t>
  </si>
  <si>
    <t>Ma'lumotlar e'lon qilingan davr uchun qisqacha ma'lumot:</t>
  </si>
  <si>
    <t>Hisobot yilining o'tgan davri uchun jami:</t>
  </si>
  <si>
    <t>Room humidifier</t>
  </si>
  <si>
    <t>Uninterruptible power supply</t>
  </si>
  <si>
    <t>Paper shredder</t>
  </si>
  <si>
    <t>Machinery and equipment not included in other groups</t>
  </si>
  <si>
    <t>Keyboard</t>
  </si>
  <si>
    <t>TV Wall Mount</t>
  </si>
  <si>
    <t>Metrology Service</t>
  </si>
  <si>
    <t>Services in the field of architecture and engineering design, technical testing, research, and analysis</t>
  </si>
  <si>
    <t>HDMI Cables</t>
  </si>
  <si>
    <t>Professional Development Service</t>
  </si>
  <si>
    <t>Electrical Equipment</t>
  </si>
  <si>
    <t>Educational Services</t>
  </si>
  <si>
    <t>Postcards</t>
  </si>
  <si>
    <t>Publishing Services</t>
  </si>
  <si>
    <t>Computer technology consulting service</t>
  </si>
  <si>
    <t>GPRS module</t>
  </si>
  <si>
    <t>Software products and software development services; consulting and similar services in the field of information technology</t>
  </si>
  <si>
    <t>Other switching and/or safety devices for electrical circuits, not included in other groups</t>
  </si>
  <si>
    <t>Audit Service</t>
  </si>
  <si>
    <t>"Service for assessing the corporate governance system"</t>
  </si>
  <si>
    <t>TV</t>
  </si>
  <si>
    <t>Information on public procurement carried out in the first quarter of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</si>
</sst>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22" fontId="2" fillId="0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9" fontId="2" fillId="0" borderId="0" xfId="2" applyFont="1" applyFill="1" applyBorder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">
    <cellStyle name="Обычный" xfId="0" builtinId="0"/>
    <cellStyle name="Процентный" xfId="2" builtinId="5"/>
    <cellStyle name="Финансовый" xfId="1" builtinId="3"/>
    <cellStyle name="Финансовый 2 2 2" xfId="3" xr:uid="{5BBA2DC8-EE57-44FA-8B58-445D44299251}"/>
  </cellStyles>
  <dxfs count="0"/>
  <tableStyles count="0" defaultTableStyle="TableStyleMedium2" defaultPivotStyle="PivotStyleLight16"/>
  <colors>
    <mruColors>
      <color rgb="FFD4F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3357-5D21-4173-96C6-764619DC1F9B}">
  <sheetPr>
    <pageSetUpPr fitToPage="1"/>
  </sheetPr>
  <dimension ref="A1:L37"/>
  <sheetViews>
    <sheetView tabSelected="1"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K1"/>
    </sheetView>
  </sheetViews>
  <sheetFormatPr defaultColWidth="9.140625" defaultRowHeight="15.75" x14ac:dyDescent="0.25"/>
  <cols>
    <col min="1" max="1" width="6" style="1" customWidth="1"/>
    <col min="2" max="2" width="14.28515625" style="1" customWidth="1"/>
    <col min="3" max="3" width="36.7109375" style="1" customWidth="1"/>
    <col min="4" max="4" width="27.140625" style="1" customWidth="1"/>
    <col min="5" max="5" width="19.5703125" style="2" customWidth="1"/>
    <col min="6" max="6" width="14.28515625" style="1" customWidth="1"/>
    <col min="7" max="7" width="36.7109375" style="1" customWidth="1"/>
    <col min="8" max="8" width="17.85546875" style="2" customWidth="1"/>
    <col min="9" max="10" width="21.7109375" style="1" customWidth="1"/>
    <col min="11" max="11" width="17.85546875" style="1" customWidth="1"/>
    <col min="12" max="12" width="16.7109375" style="22" bestFit="1" customWidth="1"/>
    <col min="13" max="16384" width="9.140625" style="1"/>
  </cols>
  <sheetData>
    <row r="1" spans="1:12" x14ac:dyDescent="0.25">
      <c r="A1" s="28" t="s">
        <v>205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3" spans="1:12" ht="63" x14ac:dyDescent="0.25">
      <c r="A3" s="5" t="s">
        <v>0</v>
      </c>
      <c r="B3" s="3" t="s">
        <v>20</v>
      </c>
      <c r="C3" s="3" t="s">
        <v>2</v>
      </c>
      <c r="D3" s="3" t="s">
        <v>3</v>
      </c>
      <c r="E3" s="4" t="s">
        <v>4</v>
      </c>
      <c r="F3" s="3" t="s">
        <v>5</v>
      </c>
      <c r="G3" s="4" t="s">
        <v>24</v>
      </c>
      <c r="H3" s="4" t="s">
        <v>23</v>
      </c>
      <c r="I3" s="3" t="s">
        <v>21</v>
      </c>
      <c r="J3" s="3" t="s">
        <v>22</v>
      </c>
      <c r="K3" s="3" t="s">
        <v>8</v>
      </c>
    </row>
    <row r="4" spans="1:12" s="8" customFormat="1" x14ac:dyDescent="0.25">
      <c r="A4" s="9">
        <v>1</v>
      </c>
      <c r="B4" s="9">
        <v>2</v>
      </c>
      <c r="C4" s="9">
        <v>3</v>
      </c>
      <c r="D4" s="9">
        <v>4</v>
      </c>
      <c r="E4" s="7">
        <f>+D4+1</f>
        <v>5</v>
      </c>
      <c r="F4" s="7">
        <f t="shared" ref="F4:K4" si="0">+E4+1</f>
        <v>6</v>
      </c>
      <c r="G4" s="7">
        <f t="shared" si="0"/>
        <v>7</v>
      </c>
      <c r="H4" s="7">
        <f t="shared" si="0"/>
        <v>8</v>
      </c>
      <c r="I4" s="7">
        <f t="shared" si="0"/>
        <v>9</v>
      </c>
      <c r="J4" s="7">
        <f t="shared" si="0"/>
        <v>10</v>
      </c>
      <c r="K4" s="7">
        <f t="shared" si="0"/>
        <v>11</v>
      </c>
      <c r="L4" s="22"/>
    </row>
    <row r="5" spans="1:12" s="8" customFormat="1" x14ac:dyDescent="0.25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2"/>
    </row>
    <row r="6" spans="1:12" s="8" customFormat="1" x14ac:dyDescent="0.25">
      <c r="A6" s="10"/>
      <c r="B6" s="11"/>
      <c r="C6" s="10"/>
      <c r="D6" s="10"/>
      <c r="E6" s="12"/>
      <c r="F6" s="11"/>
      <c r="G6" s="11"/>
      <c r="H6" s="12"/>
      <c r="I6" s="10"/>
      <c r="J6" s="10"/>
      <c r="K6" s="6"/>
      <c r="L6" s="22"/>
    </row>
    <row r="7" spans="1:12" s="8" customFormat="1" x14ac:dyDescent="0.25">
      <c r="A7" s="27" t="s">
        <v>10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2"/>
    </row>
    <row r="8" spans="1:12" s="8" customFormat="1" x14ac:dyDescent="0.25">
      <c r="A8" s="10"/>
      <c r="B8" s="11"/>
      <c r="C8" s="10"/>
      <c r="D8" s="10"/>
      <c r="E8" s="12"/>
      <c r="F8" s="11"/>
      <c r="G8" s="11"/>
      <c r="H8" s="12"/>
      <c r="I8" s="10"/>
      <c r="J8" s="10"/>
      <c r="K8" s="6"/>
      <c r="L8" s="23"/>
    </row>
    <row r="9" spans="1:12" s="8" customFormat="1" ht="31.5" customHeight="1" x14ac:dyDescent="0.25">
      <c r="A9" s="27" t="s">
        <v>9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3"/>
    </row>
    <row r="10" spans="1:12" s="8" customFormat="1" x14ac:dyDescent="0.2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3"/>
      <c r="L10" s="23"/>
    </row>
    <row r="11" spans="1:12" s="8" customFormat="1" ht="27.75" customHeight="1" x14ac:dyDescent="0.25">
      <c r="A11" s="27" t="s">
        <v>11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3"/>
    </row>
    <row r="12" spans="1:12" s="8" customFormat="1" ht="47.25" x14ac:dyDescent="0.25">
      <c r="A12" s="10">
        <v>1</v>
      </c>
      <c r="B12" s="11">
        <v>203621367</v>
      </c>
      <c r="C12" s="10" t="s">
        <v>98</v>
      </c>
      <c r="D12" s="10" t="s">
        <v>79</v>
      </c>
      <c r="E12" s="12" t="s">
        <v>114</v>
      </c>
      <c r="F12" s="11" t="s">
        <v>46</v>
      </c>
      <c r="G12" s="11" t="s">
        <v>132</v>
      </c>
      <c r="H12" s="12" t="s">
        <v>145</v>
      </c>
      <c r="I12" s="15" t="s">
        <v>158</v>
      </c>
      <c r="J12" s="15" t="s">
        <v>176</v>
      </c>
      <c r="K12" s="14">
        <v>5534987</v>
      </c>
      <c r="L12" s="21"/>
    </row>
    <row r="13" spans="1:12" s="8" customFormat="1" ht="47.25" x14ac:dyDescent="0.25">
      <c r="A13" s="10">
        <f>+A12+1</f>
        <v>2</v>
      </c>
      <c r="B13" s="11">
        <v>203621367</v>
      </c>
      <c r="C13" s="10" t="s">
        <v>99</v>
      </c>
      <c r="D13" s="10" t="s">
        <v>45</v>
      </c>
      <c r="E13" s="12" t="s">
        <v>115</v>
      </c>
      <c r="F13" s="11" t="s">
        <v>46</v>
      </c>
      <c r="G13" s="11" t="s">
        <v>133</v>
      </c>
      <c r="H13" s="12" t="s">
        <v>146</v>
      </c>
      <c r="I13" s="15" t="s">
        <v>159</v>
      </c>
      <c r="J13" s="15" t="s">
        <v>177</v>
      </c>
      <c r="K13" s="14">
        <v>5073000</v>
      </c>
      <c r="L13" s="21"/>
    </row>
    <row r="14" spans="1:12" s="8" customFormat="1" ht="47.25" x14ac:dyDescent="0.25">
      <c r="A14" s="10">
        <f t="shared" ref="A14:A29" si="1">+A13+1</f>
        <v>3</v>
      </c>
      <c r="B14" s="11">
        <v>203621367</v>
      </c>
      <c r="C14" s="10" t="s">
        <v>100</v>
      </c>
      <c r="D14" s="10" t="s">
        <v>79</v>
      </c>
      <c r="E14" s="12" t="s">
        <v>116</v>
      </c>
      <c r="F14" s="11" t="s">
        <v>46</v>
      </c>
      <c r="G14" s="11" t="s">
        <v>56</v>
      </c>
      <c r="H14" s="12" t="s">
        <v>59</v>
      </c>
      <c r="I14" s="15" t="s">
        <v>160</v>
      </c>
      <c r="J14" s="15" t="s">
        <v>178</v>
      </c>
      <c r="K14" s="14">
        <v>1818216</v>
      </c>
      <c r="L14" s="21"/>
    </row>
    <row r="15" spans="1:12" s="8" customFormat="1" ht="47.25" x14ac:dyDescent="0.25">
      <c r="A15" s="10">
        <f t="shared" si="1"/>
        <v>4</v>
      </c>
      <c r="B15" s="11">
        <v>203621367</v>
      </c>
      <c r="C15" s="10" t="s">
        <v>101</v>
      </c>
      <c r="D15" s="10" t="s">
        <v>45</v>
      </c>
      <c r="E15" s="12" t="s">
        <v>117</v>
      </c>
      <c r="F15" s="11" t="s">
        <v>46</v>
      </c>
      <c r="G15" s="11" t="s">
        <v>134</v>
      </c>
      <c r="H15" s="12" t="s">
        <v>147</v>
      </c>
      <c r="I15" s="15" t="s">
        <v>161</v>
      </c>
      <c r="J15" s="15" t="s">
        <v>179</v>
      </c>
      <c r="K15" s="14">
        <v>2000000</v>
      </c>
      <c r="L15" s="21"/>
    </row>
    <row r="16" spans="1:12" s="8" customFormat="1" ht="47.25" x14ac:dyDescent="0.25">
      <c r="A16" s="10">
        <f t="shared" si="1"/>
        <v>5</v>
      </c>
      <c r="B16" s="11">
        <v>203621367</v>
      </c>
      <c r="C16" s="10" t="s">
        <v>102</v>
      </c>
      <c r="D16" s="10" t="s">
        <v>44</v>
      </c>
      <c r="E16" s="12" t="s">
        <v>118</v>
      </c>
      <c r="F16" s="11" t="s">
        <v>46</v>
      </c>
      <c r="G16" s="11" t="s">
        <v>135</v>
      </c>
      <c r="H16" s="12" t="s">
        <v>148</v>
      </c>
      <c r="I16" s="15" t="s">
        <v>162</v>
      </c>
      <c r="J16" s="15" t="s">
        <v>180</v>
      </c>
      <c r="K16" s="14">
        <v>197000</v>
      </c>
      <c r="L16" s="21"/>
    </row>
    <row r="17" spans="1:12" s="8" customFormat="1" ht="94.5" x14ac:dyDescent="0.25">
      <c r="A17" s="10">
        <f t="shared" si="1"/>
        <v>6</v>
      </c>
      <c r="B17" s="11">
        <v>203621367</v>
      </c>
      <c r="C17" s="10" t="s">
        <v>103</v>
      </c>
      <c r="D17" s="10" t="s">
        <v>51</v>
      </c>
      <c r="E17" s="12" t="s">
        <v>119</v>
      </c>
      <c r="F17" s="11" t="s">
        <v>46</v>
      </c>
      <c r="G17" s="11" t="s">
        <v>136</v>
      </c>
      <c r="H17" s="12" t="s">
        <v>149</v>
      </c>
      <c r="I17" s="15" t="s">
        <v>163</v>
      </c>
      <c r="J17" s="15" t="s">
        <v>181</v>
      </c>
      <c r="K17" s="14">
        <v>871877</v>
      </c>
      <c r="L17" s="21"/>
    </row>
    <row r="18" spans="1:12" s="8" customFormat="1" ht="47.25" x14ac:dyDescent="0.25">
      <c r="A18" s="10">
        <f t="shared" si="1"/>
        <v>7</v>
      </c>
      <c r="B18" s="11">
        <v>203621367</v>
      </c>
      <c r="C18" s="10" t="s">
        <v>53</v>
      </c>
      <c r="D18" s="10" t="s">
        <v>47</v>
      </c>
      <c r="E18" s="12" t="s">
        <v>120</v>
      </c>
      <c r="F18" s="11" t="s">
        <v>46</v>
      </c>
      <c r="G18" s="11" t="s">
        <v>54</v>
      </c>
      <c r="H18" s="12" t="s">
        <v>57</v>
      </c>
      <c r="I18" s="15" t="s">
        <v>164</v>
      </c>
      <c r="J18" s="15" t="s">
        <v>182</v>
      </c>
      <c r="K18" s="14">
        <v>21138114</v>
      </c>
      <c r="L18" s="21"/>
    </row>
    <row r="19" spans="1:12" s="8" customFormat="1" ht="31.5" x14ac:dyDescent="0.25">
      <c r="A19" s="10">
        <f t="shared" si="1"/>
        <v>8</v>
      </c>
      <c r="B19" s="11">
        <v>203621367</v>
      </c>
      <c r="C19" s="10" t="s">
        <v>104</v>
      </c>
      <c r="D19" s="10" t="s">
        <v>43</v>
      </c>
      <c r="E19" s="12" t="s">
        <v>121</v>
      </c>
      <c r="F19" s="11" t="s">
        <v>46</v>
      </c>
      <c r="G19" s="11" t="s">
        <v>137</v>
      </c>
      <c r="H19" s="12" t="s">
        <v>150</v>
      </c>
      <c r="I19" s="15" t="s">
        <v>165</v>
      </c>
      <c r="J19" s="15" t="s">
        <v>183</v>
      </c>
      <c r="K19" s="14">
        <v>122222</v>
      </c>
      <c r="L19" s="21"/>
    </row>
    <row r="20" spans="1:12" s="8" customFormat="1" ht="31.5" x14ac:dyDescent="0.25">
      <c r="A20" s="10">
        <f t="shared" si="1"/>
        <v>9</v>
      </c>
      <c r="B20" s="11">
        <v>203621367</v>
      </c>
      <c r="C20" s="10" t="s">
        <v>105</v>
      </c>
      <c r="D20" s="10" t="s">
        <v>81</v>
      </c>
      <c r="E20" s="12" t="s">
        <v>122</v>
      </c>
      <c r="F20" s="11" t="s">
        <v>46</v>
      </c>
      <c r="G20" s="11" t="s">
        <v>138</v>
      </c>
      <c r="H20" s="12" t="s">
        <v>151</v>
      </c>
      <c r="I20" s="15" t="s">
        <v>166</v>
      </c>
      <c r="J20" s="15" t="s">
        <v>184</v>
      </c>
      <c r="K20" s="14">
        <v>1648000</v>
      </c>
      <c r="L20" s="21"/>
    </row>
    <row r="21" spans="1:12" s="8" customFormat="1" ht="31.5" x14ac:dyDescent="0.25">
      <c r="A21" s="10">
        <f t="shared" si="1"/>
        <v>10</v>
      </c>
      <c r="B21" s="11">
        <v>203621367</v>
      </c>
      <c r="C21" s="10" t="s">
        <v>105</v>
      </c>
      <c r="D21" s="10" t="s">
        <v>81</v>
      </c>
      <c r="E21" s="12" t="s">
        <v>123</v>
      </c>
      <c r="F21" s="11" t="s">
        <v>46</v>
      </c>
      <c r="G21" s="11" t="s">
        <v>139</v>
      </c>
      <c r="H21" s="12" t="s">
        <v>152</v>
      </c>
      <c r="I21" s="15" t="s">
        <v>167</v>
      </c>
      <c r="J21" s="15" t="s">
        <v>185</v>
      </c>
      <c r="K21" s="14">
        <v>5084000</v>
      </c>
      <c r="L21" s="21"/>
    </row>
    <row r="22" spans="1:12" s="8" customFormat="1" ht="31.5" x14ac:dyDescent="0.25">
      <c r="A22" s="10">
        <f t="shared" si="1"/>
        <v>11</v>
      </c>
      <c r="B22" s="11">
        <v>203621367</v>
      </c>
      <c r="C22" s="10" t="s">
        <v>106</v>
      </c>
      <c r="D22" s="10" t="s">
        <v>49</v>
      </c>
      <c r="E22" s="12" t="s">
        <v>124</v>
      </c>
      <c r="F22" s="11" t="s">
        <v>46</v>
      </c>
      <c r="G22" s="11" t="s">
        <v>60</v>
      </c>
      <c r="H22" s="12" t="s">
        <v>61</v>
      </c>
      <c r="I22" s="15" t="s">
        <v>168</v>
      </c>
      <c r="J22" s="15" t="s">
        <v>186</v>
      </c>
      <c r="K22" s="14">
        <v>16750000</v>
      </c>
      <c r="L22" s="21"/>
    </row>
    <row r="23" spans="1:12" s="8" customFormat="1" ht="31.5" x14ac:dyDescent="0.25">
      <c r="A23" s="10">
        <f t="shared" si="1"/>
        <v>12</v>
      </c>
      <c r="B23" s="11">
        <v>203621367</v>
      </c>
      <c r="C23" s="10" t="s">
        <v>77</v>
      </c>
      <c r="D23" s="10" t="s">
        <v>48</v>
      </c>
      <c r="E23" s="12" t="s">
        <v>125</v>
      </c>
      <c r="F23" s="11" t="s">
        <v>46</v>
      </c>
      <c r="G23" s="11" t="s">
        <v>56</v>
      </c>
      <c r="H23" s="12" t="s">
        <v>59</v>
      </c>
      <c r="I23" s="15" t="s">
        <v>169</v>
      </c>
      <c r="J23" s="15" t="s">
        <v>187</v>
      </c>
      <c r="K23" s="14">
        <v>425381</v>
      </c>
      <c r="L23" s="21"/>
    </row>
    <row r="24" spans="1:12" s="8" customFormat="1" ht="141.75" x14ac:dyDescent="0.25">
      <c r="A24" s="10">
        <f t="shared" si="1"/>
        <v>13</v>
      </c>
      <c r="B24" s="11">
        <v>203621367</v>
      </c>
      <c r="C24" s="10" t="s">
        <v>107</v>
      </c>
      <c r="D24" s="10" t="s">
        <v>80</v>
      </c>
      <c r="E24" s="12" t="s">
        <v>126</v>
      </c>
      <c r="F24" s="11" t="s">
        <v>46</v>
      </c>
      <c r="G24" s="11" t="s">
        <v>140</v>
      </c>
      <c r="H24" s="12" t="s">
        <v>153</v>
      </c>
      <c r="I24" s="15" t="s">
        <v>170</v>
      </c>
      <c r="J24" s="15" t="s">
        <v>188</v>
      </c>
      <c r="K24" s="14">
        <v>8020000</v>
      </c>
      <c r="L24" s="21"/>
    </row>
    <row r="25" spans="1:12" s="8" customFormat="1" ht="94.5" x14ac:dyDescent="0.25">
      <c r="A25" s="10">
        <f t="shared" si="1"/>
        <v>14</v>
      </c>
      <c r="B25" s="11">
        <v>203621367</v>
      </c>
      <c r="C25" s="10" t="s">
        <v>108</v>
      </c>
      <c r="D25" s="10" t="s">
        <v>111</v>
      </c>
      <c r="E25" s="12" t="s">
        <v>127</v>
      </c>
      <c r="F25" s="11" t="s">
        <v>46</v>
      </c>
      <c r="G25" s="11" t="s">
        <v>141</v>
      </c>
      <c r="H25" s="12" t="s">
        <v>154</v>
      </c>
      <c r="I25" s="15" t="s">
        <v>171</v>
      </c>
      <c r="J25" s="15" t="s">
        <v>189</v>
      </c>
      <c r="K25" s="14">
        <v>996420</v>
      </c>
      <c r="L25" s="21"/>
    </row>
    <row r="26" spans="1:12" s="8" customFormat="1" ht="31.5" x14ac:dyDescent="0.25">
      <c r="A26" s="10">
        <f t="shared" si="1"/>
        <v>15</v>
      </c>
      <c r="B26" s="11">
        <v>203621367</v>
      </c>
      <c r="C26" s="10" t="s">
        <v>206</v>
      </c>
      <c r="D26" s="10" t="s">
        <v>206</v>
      </c>
      <c r="E26" s="12" t="s">
        <v>128</v>
      </c>
      <c r="F26" s="11" t="s">
        <v>46</v>
      </c>
      <c r="G26" s="11" t="s">
        <v>142</v>
      </c>
      <c r="H26" s="12" t="s">
        <v>155</v>
      </c>
      <c r="I26" s="15" t="s">
        <v>172</v>
      </c>
      <c r="J26" s="15" t="s">
        <v>190</v>
      </c>
      <c r="K26" s="14">
        <v>25000000</v>
      </c>
      <c r="L26" s="21"/>
    </row>
    <row r="27" spans="1:12" s="8" customFormat="1" ht="31.5" x14ac:dyDescent="0.25">
      <c r="A27" s="10">
        <f t="shared" si="1"/>
        <v>16</v>
      </c>
      <c r="B27" s="11">
        <v>203621367</v>
      </c>
      <c r="C27" s="10" t="s">
        <v>206</v>
      </c>
      <c r="D27" s="10" t="s">
        <v>206</v>
      </c>
      <c r="E27" s="12" t="s">
        <v>129</v>
      </c>
      <c r="F27" s="11" t="s">
        <v>46</v>
      </c>
      <c r="G27" s="11" t="s">
        <v>142</v>
      </c>
      <c r="H27" s="12" t="s">
        <v>155</v>
      </c>
      <c r="I27" s="15" t="s">
        <v>173</v>
      </c>
      <c r="J27" s="15" t="s">
        <v>191</v>
      </c>
      <c r="K27" s="14">
        <v>8000000</v>
      </c>
      <c r="L27" s="21"/>
    </row>
    <row r="28" spans="1:12" s="8" customFormat="1" ht="94.5" x14ac:dyDescent="0.25">
      <c r="A28" s="10">
        <f t="shared" si="1"/>
        <v>17</v>
      </c>
      <c r="B28" s="11">
        <v>203621367</v>
      </c>
      <c r="C28" s="10" t="s">
        <v>109</v>
      </c>
      <c r="D28" s="10" t="s">
        <v>112</v>
      </c>
      <c r="E28" s="12" t="s">
        <v>130</v>
      </c>
      <c r="F28" s="11" t="s">
        <v>46</v>
      </c>
      <c r="G28" s="11" t="s">
        <v>143</v>
      </c>
      <c r="H28" s="12" t="s">
        <v>156</v>
      </c>
      <c r="I28" s="15" t="s">
        <v>174</v>
      </c>
      <c r="J28" s="15" t="s">
        <v>192</v>
      </c>
      <c r="K28" s="14">
        <v>44000000</v>
      </c>
      <c r="L28" s="21"/>
    </row>
    <row r="29" spans="1:12" s="8" customFormat="1" ht="31.5" x14ac:dyDescent="0.25">
      <c r="A29" s="10">
        <f t="shared" si="1"/>
        <v>18</v>
      </c>
      <c r="B29" s="11">
        <v>203621367</v>
      </c>
      <c r="C29" s="10" t="s">
        <v>110</v>
      </c>
      <c r="D29" s="10" t="s">
        <v>113</v>
      </c>
      <c r="E29" s="12" t="s">
        <v>131</v>
      </c>
      <c r="F29" s="11" t="s">
        <v>46</v>
      </c>
      <c r="G29" s="11" t="s">
        <v>144</v>
      </c>
      <c r="H29" s="12" t="s">
        <v>157</v>
      </c>
      <c r="I29" s="15" t="s">
        <v>175</v>
      </c>
      <c r="J29" s="15" t="s">
        <v>193</v>
      </c>
      <c r="K29" s="14">
        <v>7340000</v>
      </c>
      <c r="L29" s="21"/>
    </row>
    <row r="30" spans="1:12" s="8" customFormat="1" x14ac:dyDescent="0.25">
      <c r="A30" s="18"/>
      <c r="B30" s="19"/>
      <c r="C30" s="19" t="s">
        <v>76</v>
      </c>
      <c r="D30" s="19"/>
      <c r="E30" s="19"/>
      <c r="F30" s="19"/>
      <c r="G30" s="19"/>
      <c r="H30" s="19"/>
      <c r="I30" s="19"/>
      <c r="J30" s="19"/>
      <c r="K30" s="20">
        <f>SUM(K12:K29)</f>
        <v>154019217</v>
      </c>
      <c r="L30" s="24"/>
    </row>
    <row r="31" spans="1:12" s="8" customFormat="1" ht="21" customHeight="1" x14ac:dyDescent="0.25">
      <c r="A31" s="27" t="s">
        <v>12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3"/>
    </row>
    <row r="32" spans="1:12" s="8" customFormat="1" ht="47.25" x14ac:dyDescent="0.25">
      <c r="A32" s="10">
        <v>1</v>
      </c>
      <c r="B32" s="11">
        <v>203621367</v>
      </c>
      <c r="C32" s="10" t="s">
        <v>52</v>
      </c>
      <c r="D32" s="10" t="s">
        <v>81</v>
      </c>
      <c r="E32" s="12" t="s">
        <v>194</v>
      </c>
      <c r="F32" s="11" t="s">
        <v>46</v>
      </c>
      <c r="G32" s="11" t="s">
        <v>197</v>
      </c>
      <c r="H32" s="12" t="s">
        <v>198</v>
      </c>
      <c r="I32" s="15" t="s">
        <v>199</v>
      </c>
      <c r="J32" s="15" t="s">
        <v>202</v>
      </c>
      <c r="K32" s="14">
        <v>3695996</v>
      </c>
      <c r="L32" s="23"/>
    </row>
    <row r="33" spans="1:12" s="8" customFormat="1" ht="31.5" x14ac:dyDescent="0.25">
      <c r="A33" s="10">
        <f>+A32+1</f>
        <v>2</v>
      </c>
      <c r="B33" s="11">
        <v>203621367</v>
      </c>
      <c r="C33" s="10" t="s">
        <v>78</v>
      </c>
      <c r="D33" s="10" t="s">
        <v>50</v>
      </c>
      <c r="E33" s="12" t="s">
        <v>195</v>
      </c>
      <c r="F33" s="11" t="s">
        <v>46</v>
      </c>
      <c r="G33" s="11" t="s">
        <v>55</v>
      </c>
      <c r="H33" s="12" t="s">
        <v>58</v>
      </c>
      <c r="I33" s="15" t="s">
        <v>200</v>
      </c>
      <c r="J33" s="15" t="s">
        <v>203</v>
      </c>
      <c r="K33" s="14">
        <v>6434400</v>
      </c>
      <c r="L33" s="23"/>
    </row>
    <row r="34" spans="1:12" s="8" customFormat="1" ht="31.5" x14ac:dyDescent="0.25">
      <c r="A34" s="10">
        <f t="shared" ref="A34" si="2">+A33+1</f>
        <v>3</v>
      </c>
      <c r="B34" s="11">
        <v>203621367</v>
      </c>
      <c r="C34" s="10" t="s">
        <v>78</v>
      </c>
      <c r="D34" s="10" t="s">
        <v>50</v>
      </c>
      <c r="E34" s="12" t="s">
        <v>196</v>
      </c>
      <c r="F34" s="11" t="s">
        <v>46</v>
      </c>
      <c r="G34" s="11" t="s">
        <v>55</v>
      </c>
      <c r="H34" s="12" t="s">
        <v>58</v>
      </c>
      <c r="I34" s="15" t="s">
        <v>201</v>
      </c>
      <c r="J34" s="15" t="s">
        <v>204</v>
      </c>
      <c r="K34" s="14">
        <v>5460000</v>
      </c>
      <c r="L34" s="23"/>
    </row>
    <row r="35" spans="1:12" s="8" customFormat="1" x14ac:dyDescent="0.25">
      <c r="A35" s="18"/>
      <c r="B35" s="19"/>
      <c r="C35" s="19" t="s">
        <v>76</v>
      </c>
      <c r="D35" s="19"/>
      <c r="E35" s="19"/>
      <c r="F35" s="19"/>
      <c r="G35" s="19"/>
      <c r="H35" s="19"/>
      <c r="I35" s="19"/>
      <c r="J35" s="19"/>
      <c r="K35" s="20">
        <f>SUM(K32:K34)</f>
        <v>15590396</v>
      </c>
      <c r="L35" s="24"/>
    </row>
    <row r="36" spans="1:12" s="8" customFormat="1" x14ac:dyDescent="0.25">
      <c r="A36" s="26" t="s">
        <v>6</v>
      </c>
      <c r="B36" s="26"/>
      <c r="C36" s="26"/>
      <c r="D36" s="26"/>
      <c r="E36" s="26"/>
      <c r="F36" s="26"/>
      <c r="G36" s="26"/>
      <c r="H36" s="26"/>
      <c r="I36" s="26"/>
      <c r="J36" s="17"/>
      <c r="K36" s="16">
        <f>+K35+K30</f>
        <v>169609613</v>
      </c>
      <c r="L36" s="24"/>
    </row>
    <row r="37" spans="1:12" s="8" customFormat="1" x14ac:dyDescent="0.25">
      <c r="A37" s="26" t="s">
        <v>7</v>
      </c>
      <c r="B37" s="26"/>
      <c r="C37" s="26"/>
      <c r="D37" s="26"/>
      <c r="E37" s="26"/>
      <c r="F37" s="26"/>
      <c r="G37" s="26"/>
      <c r="H37" s="26"/>
      <c r="I37" s="26"/>
      <c r="J37" s="17"/>
      <c r="K37" s="16">
        <f>+K36</f>
        <v>169609613</v>
      </c>
      <c r="L37" s="22"/>
    </row>
  </sheetData>
  <mergeCells count="8">
    <mergeCell ref="A37:I37"/>
    <mergeCell ref="A11:K11"/>
    <mergeCell ref="A1:K1"/>
    <mergeCell ref="A5:K5"/>
    <mergeCell ref="A31:K31"/>
    <mergeCell ref="A36:I36"/>
    <mergeCell ref="A9:K9"/>
    <mergeCell ref="A7:K7"/>
  </mergeCells>
  <pageMargins left="0.39370078740157483" right="0.39370078740157483" top="0.39370078740157483" bottom="0.39370078740157483" header="0.23622047244094488" footer="0.23622047244094488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8798-6480-4108-B5BB-37048E5D6703}">
  <sheetPr>
    <pageSetUpPr fitToPage="1"/>
  </sheetPr>
  <dimension ref="A1:L37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D32" sqref="D32"/>
    </sheetView>
  </sheetViews>
  <sheetFormatPr defaultColWidth="9.140625" defaultRowHeight="15.75" x14ac:dyDescent="0.25"/>
  <cols>
    <col min="1" max="1" width="6" style="1" customWidth="1"/>
    <col min="2" max="2" width="14.28515625" style="1" customWidth="1"/>
    <col min="3" max="3" width="36.7109375" style="1" customWidth="1"/>
    <col min="4" max="4" width="38.140625" style="1" customWidth="1"/>
    <col min="5" max="5" width="33.5703125" style="2" customWidth="1"/>
    <col min="6" max="6" width="18.28515625" style="1" customWidth="1"/>
    <col min="7" max="7" width="34" style="1" customWidth="1"/>
    <col min="8" max="8" width="23.140625" style="2" customWidth="1"/>
    <col min="9" max="9" width="33.42578125" style="1" customWidth="1"/>
    <col min="10" max="10" width="21.7109375" style="1" customWidth="1"/>
    <col min="11" max="11" width="17.85546875" style="1" customWidth="1"/>
    <col min="12" max="13" width="16.7109375" style="1" bestFit="1" customWidth="1"/>
    <col min="14" max="16384" width="9.140625" style="1"/>
  </cols>
  <sheetData>
    <row r="1" spans="1:12" x14ac:dyDescent="0.25">
      <c r="A1" s="28" t="s">
        <v>97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3" spans="1:12" ht="63" x14ac:dyDescent="0.25">
      <c r="A3" s="5" t="s">
        <v>18</v>
      </c>
      <c r="B3" s="3" t="s">
        <v>25</v>
      </c>
      <c r="C3" s="3" t="s">
        <v>26</v>
      </c>
      <c r="D3" s="3" t="s">
        <v>27</v>
      </c>
      <c r="E3" s="4" t="s">
        <v>28</v>
      </c>
      <c r="F3" s="3" t="s">
        <v>29</v>
      </c>
      <c r="G3" s="4" t="s">
        <v>30</v>
      </c>
      <c r="H3" s="4" t="s">
        <v>31</v>
      </c>
      <c r="I3" s="3" t="s">
        <v>32</v>
      </c>
      <c r="J3" s="3" t="s">
        <v>33</v>
      </c>
      <c r="K3" s="3" t="s">
        <v>34</v>
      </c>
    </row>
    <row r="4" spans="1:12" s="8" customFormat="1" x14ac:dyDescent="0.25">
      <c r="A4" s="9">
        <v>1</v>
      </c>
      <c r="B4" s="9">
        <v>2</v>
      </c>
      <c r="C4" s="9">
        <v>3</v>
      </c>
      <c r="D4" s="9">
        <v>4</v>
      </c>
      <c r="E4" s="7">
        <f>+D4+1</f>
        <v>5</v>
      </c>
      <c r="F4" s="7">
        <f t="shared" ref="F4:K4" si="0">+E4+1</f>
        <v>6</v>
      </c>
      <c r="G4" s="7">
        <f t="shared" si="0"/>
        <v>7</v>
      </c>
      <c r="H4" s="7">
        <f t="shared" si="0"/>
        <v>8</v>
      </c>
      <c r="I4" s="7">
        <f t="shared" si="0"/>
        <v>9</v>
      </c>
      <c r="J4" s="7">
        <f t="shared" si="0"/>
        <v>10</v>
      </c>
      <c r="K4" s="7">
        <f t="shared" si="0"/>
        <v>11</v>
      </c>
    </row>
    <row r="5" spans="1:12" s="8" customFormat="1" x14ac:dyDescent="0.25">
      <c r="A5" s="27" t="s">
        <v>19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2"/>
    </row>
    <row r="6" spans="1:12" s="8" customFormat="1" x14ac:dyDescent="0.25">
      <c r="A6" s="10"/>
      <c r="B6" s="11"/>
      <c r="C6" s="10"/>
      <c r="D6" s="10"/>
      <c r="E6" s="12"/>
      <c r="F6" s="11"/>
      <c r="G6" s="11"/>
      <c r="H6" s="12"/>
      <c r="I6" s="10"/>
      <c r="J6" s="10"/>
      <c r="K6" s="6"/>
      <c r="L6" s="22"/>
    </row>
    <row r="7" spans="1:12" s="8" customFormat="1" x14ac:dyDescent="0.25">
      <c r="A7" s="27" t="s">
        <v>82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2"/>
    </row>
    <row r="8" spans="1:12" s="8" customFormat="1" x14ac:dyDescent="0.25">
      <c r="A8" s="10"/>
      <c r="B8" s="11"/>
      <c r="C8" s="10"/>
      <c r="D8" s="10"/>
      <c r="E8" s="12"/>
      <c r="F8" s="11"/>
      <c r="G8" s="11"/>
      <c r="H8" s="12"/>
      <c r="I8" s="10"/>
      <c r="J8" s="10"/>
      <c r="K8" s="6"/>
      <c r="L8" s="23"/>
    </row>
    <row r="9" spans="1:12" s="8" customFormat="1" ht="31.5" customHeight="1" x14ac:dyDescent="0.25">
      <c r="A9" s="27" t="s">
        <v>83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3"/>
    </row>
    <row r="10" spans="1:12" s="8" customFormat="1" x14ac:dyDescent="0.25">
      <c r="A10" s="10"/>
      <c r="B10" s="11"/>
      <c r="C10" s="11"/>
      <c r="D10" s="11"/>
      <c r="E10" s="12"/>
      <c r="F10" s="11"/>
      <c r="G10" s="11"/>
      <c r="H10" s="11"/>
      <c r="I10" s="11"/>
      <c r="J10" s="11"/>
      <c r="K10" s="13"/>
      <c r="L10" s="23"/>
    </row>
    <row r="11" spans="1:12" s="8" customFormat="1" ht="27.75" customHeight="1" x14ac:dyDescent="0.25">
      <c r="A11" s="27" t="s">
        <v>90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3"/>
    </row>
    <row r="12" spans="1:12" s="8" customFormat="1" ht="30.75" customHeight="1" x14ac:dyDescent="0.25">
      <c r="A12" s="10">
        <v>1</v>
      </c>
      <c r="B12" s="11">
        <v>203621367</v>
      </c>
      <c r="C12" s="10" t="s">
        <v>207</v>
      </c>
      <c r="D12" s="10" t="s">
        <v>215</v>
      </c>
      <c r="E12" s="12" t="s">
        <v>114</v>
      </c>
      <c r="F12" s="11" t="s">
        <v>88</v>
      </c>
      <c r="G12" s="11" t="s">
        <v>132</v>
      </c>
      <c r="H12" s="12" t="s">
        <v>145</v>
      </c>
      <c r="I12" s="15" t="s">
        <v>158</v>
      </c>
      <c r="J12" s="15" t="s">
        <v>176</v>
      </c>
      <c r="K12" s="14">
        <v>5534987</v>
      </c>
      <c r="L12" s="21"/>
    </row>
    <row r="13" spans="1:12" s="8" customFormat="1" ht="30.75" customHeight="1" x14ac:dyDescent="0.25">
      <c r="A13" s="10">
        <f>+A12+1</f>
        <v>2</v>
      </c>
      <c r="B13" s="11">
        <v>203621367</v>
      </c>
      <c r="C13" s="10" t="s">
        <v>208</v>
      </c>
      <c r="D13" s="10" t="s">
        <v>64</v>
      </c>
      <c r="E13" s="12" t="s">
        <v>115</v>
      </c>
      <c r="F13" s="11" t="s">
        <v>88</v>
      </c>
      <c r="G13" s="11" t="s">
        <v>133</v>
      </c>
      <c r="H13" s="12" t="s">
        <v>146</v>
      </c>
      <c r="I13" s="15" t="s">
        <v>159</v>
      </c>
      <c r="J13" s="15" t="s">
        <v>177</v>
      </c>
      <c r="K13" s="14">
        <v>5073000</v>
      </c>
      <c r="L13" s="21"/>
    </row>
    <row r="14" spans="1:12" s="8" customFormat="1" ht="30.75" customHeight="1" x14ac:dyDescent="0.25">
      <c r="A14" s="10">
        <f t="shared" ref="A14:A29" si="1">+A13+1</f>
        <v>3</v>
      </c>
      <c r="B14" s="11">
        <v>203621367</v>
      </c>
      <c r="C14" s="10" t="s">
        <v>209</v>
      </c>
      <c r="D14" s="10" t="s">
        <v>215</v>
      </c>
      <c r="E14" s="12" t="s">
        <v>116</v>
      </c>
      <c r="F14" s="11" t="s">
        <v>88</v>
      </c>
      <c r="G14" s="11" t="s">
        <v>56</v>
      </c>
      <c r="H14" s="12" t="s">
        <v>59</v>
      </c>
      <c r="I14" s="15" t="s">
        <v>160</v>
      </c>
      <c r="J14" s="15" t="s">
        <v>178</v>
      </c>
      <c r="K14" s="14">
        <v>1818216</v>
      </c>
      <c r="L14" s="21"/>
    </row>
    <row r="15" spans="1:12" s="8" customFormat="1" ht="30.75" customHeight="1" x14ac:dyDescent="0.25">
      <c r="A15" s="10">
        <f t="shared" si="1"/>
        <v>4</v>
      </c>
      <c r="B15" s="11">
        <v>203621367</v>
      </c>
      <c r="C15" s="10" t="s">
        <v>210</v>
      </c>
      <c r="D15" s="10" t="s">
        <v>64</v>
      </c>
      <c r="E15" s="12" t="s">
        <v>117</v>
      </c>
      <c r="F15" s="11" t="s">
        <v>88</v>
      </c>
      <c r="G15" s="11" t="s">
        <v>134</v>
      </c>
      <c r="H15" s="12" t="s">
        <v>147</v>
      </c>
      <c r="I15" s="15" t="s">
        <v>161</v>
      </c>
      <c r="J15" s="15" t="s">
        <v>179</v>
      </c>
      <c r="K15" s="14">
        <v>2000000</v>
      </c>
      <c r="L15" s="21"/>
    </row>
    <row r="16" spans="1:12" s="8" customFormat="1" ht="30.75" customHeight="1" x14ac:dyDescent="0.25">
      <c r="A16" s="10">
        <f t="shared" si="1"/>
        <v>5</v>
      </c>
      <c r="B16" s="11">
        <v>203621367</v>
      </c>
      <c r="C16" s="10" t="s">
        <v>211</v>
      </c>
      <c r="D16" s="10" t="s">
        <v>63</v>
      </c>
      <c r="E16" s="12" t="s">
        <v>118</v>
      </c>
      <c r="F16" s="11" t="s">
        <v>88</v>
      </c>
      <c r="G16" s="11" t="s">
        <v>135</v>
      </c>
      <c r="H16" s="12" t="s">
        <v>148</v>
      </c>
      <c r="I16" s="15" t="s">
        <v>162</v>
      </c>
      <c r="J16" s="15" t="s">
        <v>180</v>
      </c>
      <c r="K16" s="14">
        <v>197000</v>
      </c>
      <c r="L16" s="21"/>
    </row>
    <row r="17" spans="1:12" s="8" customFormat="1" ht="30.75" customHeight="1" x14ac:dyDescent="0.25">
      <c r="A17" s="10">
        <f t="shared" si="1"/>
        <v>6</v>
      </c>
      <c r="B17" s="11">
        <v>203621367</v>
      </c>
      <c r="C17" s="10" t="s">
        <v>212</v>
      </c>
      <c r="D17" s="10" t="s">
        <v>84</v>
      </c>
      <c r="E17" s="12" t="s">
        <v>119</v>
      </c>
      <c r="F17" s="11" t="s">
        <v>88</v>
      </c>
      <c r="G17" s="11" t="s">
        <v>136</v>
      </c>
      <c r="H17" s="12" t="s">
        <v>149</v>
      </c>
      <c r="I17" s="15" t="s">
        <v>163</v>
      </c>
      <c r="J17" s="15" t="s">
        <v>181</v>
      </c>
      <c r="K17" s="14">
        <v>871877</v>
      </c>
      <c r="L17" s="21"/>
    </row>
    <row r="18" spans="1:12" s="8" customFormat="1" ht="30.75" customHeight="1" x14ac:dyDescent="0.25">
      <c r="A18" s="10">
        <f t="shared" si="1"/>
        <v>7</v>
      </c>
      <c r="B18" s="11">
        <v>203621367</v>
      </c>
      <c r="C18" s="10" t="s">
        <v>85</v>
      </c>
      <c r="D18" s="10" t="s">
        <v>65</v>
      </c>
      <c r="E18" s="12" t="s">
        <v>120</v>
      </c>
      <c r="F18" s="11" t="s">
        <v>88</v>
      </c>
      <c r="G18" s="11" t="s">
        <v>54</v>
      </c>
      <c r="H18" s="12" t="s">
        <v>57</v>
      </c>
      <c r="I18" s="15" t="s">
        <v>164</v>
      </c>
      <c r="J18" s="15" t="s">
        <v>182</v>
      </c>
      <c r="K18" s="14">
        <v>21138114</v>
      </c>
      <c r="L18" s="21"/>
    </row>
    <row r="19" spans="1:12" s="8" customFormat="1" ht="30.75" customHeight="1" x14ac:dyDescent="0.25">
      <c r="A19" s="10">
        <f t="shared" si="1"/>
        <v>8</v>
      </c>
      <c r="B19" s="11">
        <v>203621367</v>
      </c>
      <c r="C19" s="10" t="s">
        <v>213</v>
      </c>
      <c r="D19" s="10" t="s">
        <v>62</v>
      </c>
      <c r="E19" s="12" t="s">
        <v>121</v>
      </c>
      <c r="F19" s="11" t="s">
        <v>88</v>
      </c>
      <c r="G19" s="11" t="s">
        <v>137</v>
      </c>
      <c r="H19" s="12" t="s">
        <v>150</v>
      </c>
      <c r="I19" s="15" t="s">
        <v>165</v>
      </c>
      <c r="J19" s="15" t="s">
        <v>183</v>
      </c>
      <c r="K19" s="14">
        <v>122222</v>
      </c>
      <c r="L19" s="21"/>
    </row>
    <row r="20" spans="1:12" s="8" customFormat="1" ht="30.75" customHeight="1" x14ac:dyDescent="0.25">
      <c r="A20" s="10">
        <f t="shared" si="1"/>
        <v>9</v>
      </c>
      <c r="B20" s="11">
        <v>203621367</v>
      </c>
      <c r="C20" s="10" t="s">
        <v>214</v>
      </c>
      <c r="D20" s="10" t="s">
        <v>216</v>
      </c>
      <c r="E20" s="12" t="s">
        <v>122</v>
      </c>
      <c r="F20" s="11" t="s">
        <v>88</v>
      </c>
      <c r="G20" s="11" t="s">
        <v>138</v>
      </c>
      <c r="H20" s="12" t="s">
        <v>151</v>
      </c>
      <c r="I20" s="15" t="s">
        <v>166</v>
      </c>
      <c r="J20" s="15" t="s">
        <v>184</v>
      </c>
      <c r="K20" s="14">
        <v>1648000</v>
      </c>
      <c r="L20" s="21"/>
    </row>
    <row r="21" spans="1:12" s="8" customFormat="1" ht="30.75" customHeight="1" x14ac:dyDescent="0.25">
      <c r="A21" s="10">
        <f t="shared" si="1"/>
        <v>10</v>
      </c>
      <c r="B21" s="11">
        <v>203621367</v>
      </c>
      <c r="C21" s="10" t="s">
        <v>214</v>
      </c>
      <c r="D21" s="10" t="s">
        <v>216</v>
      </c>
      <c r="E21" s="12" t="s">
        <v>123</v>
      </c>
      <c r="F21" s="11" t="s">
        <v>88</v>
      </c>
      <c r="G21" s="11" t="s">
        <v>139</v>
      </c>
      <c r="H21" s="12" t="s">
        <v>152</v>
      </c>
      <c r="I21" s="15" t="s">
        <v>167</v>
      </c>
      <c r="J21" s="15" t="s">
        <v>185</v>
      </c>
      <c r="K21" s="14">
        <v>5084000</v>
      </c>
      <c r="L21" s="21"/>
    </row>
    <row r="22" spans="1:12" s="8" customFormat="1" ht="30.75" customHeight="1" x14ac:dyDescent="0.25">
      <c r="A22" s="10">
        <f t="shared" si="1"/>
        <v>11</v>
      </c>
      <c r="B22" s="11">
        <v>203621367</v>
      </c>
      <c r="C22" s="10" t="s">
        <v>219</v>
      </c>
      <c r="D22" s="10" t="s">
        <v>66</v>
      </c>
      <c r="E22" s="12" t="s">
        <v>124</v>
      </c>
      <c r="F22" s="11" t="s">
        <v>88</v>
      </c>
      <c r="G22" s="11" t="s">
        <v>60</v>
      </c>
      <c r="H22" s="12" t="s">
        <v>61</v>
      </c>
      <c r="I22" s="15" t="s">
        <v>168</v>
      </c>
      <c r="J22" s="15" t="s">
        <v>186</v>
      </c>
      <c r="K22" s="14">
        <v>16750000</v>
      </c>
      <c r="L22" s="21"/>
    </row>
    <row r="23" spans="1:12" s="8" customFormat="1" ht="30.75" customHeight="1" x14ac:dyDescent="0.25">
      <c r="A23" s="10">
        <f t="shared" si="1"/>
        <v>12</v>
      </c>
      <c r="B23" s="11">
        <v>203621367</v>
      </c>
      <c r="C23" s="10" t="s">
        <v>86</v>
      </c>
      <c r="D23" s="10" t="s">
        <v>86</v>
      </c>
      <c r="E23" s="12" t="s">
        <v>125</v>
      </c>
      <c r="F23" s="11" t="s">
        <v>88</v>
      </c>
      <c r="G23" s="11" t="s">
        <v>56</v>
      </c>
      <c r="H23" s="12" t="s">
        <v>59</v>
      </c>
      <c r="I23" s="15" t="s">
        <v>169</v>
      </c>
      <c r="J23" s="15" t="s">
        <v>187</v>
      </c>
      <c r="K23" s="14">
        <v>425381</v>
      </c>
      <c r="L23" s="21"/>
    </row>
    <row r="24" spans="1:12" s="8" customFormat="1" ht="30.75" customHeight="1" x14ac:dyDescent="0.25">
      <c r="A24" s="10">
        <f t="shared" si="1"/>
        <v>13</v>
      </c>
      <c r="B24" s="11">
        <v>203621367</v>
      </c>
      <c r="C24" s="10" t="s">
        <v>220</v>
      </c>
      <c r="D24" s="10" t="s">
        <v>220</v>
      </c>
      <c r="E24" s="12" t="s">
        <v>126</v>
      </c>
      <c r="F24" s="11" t="s">
        <v>88</v>
      </c>
      <c r="G24" s="11" t="s">
        <v>140</v>
      </c>
      <c r="H24" s="12" t="s">
        <v>153</v>
      </c>
      <c r="I24" s="15" t="s">
        <v>170</v>
      </c>
      <c r="J24" s="15" t="s">
        <v>188</v>
      </c>
      <c r="K24" s="14">
        <v>8020000</v>
      </c>
      <c r="L24" s="21"/>
    </row>
    <row r="25" spans="1:12" s="8" customFormat="1" ht="30.75" customHeight="1" x14ac:dyDescent="0.25">
      <c r="A25" s="10">
        <f t="shared" si="1"/>
        <v>14</v>
      </c>
      <c r="B25" s="11">
        <v>203621367</v>
      </c>
      <c r="C25" s="10" t="s">
        <v>217</v>
      </c>
      <c r="D25" s="10" t="s">
        <v>217</v>
      </c>
      <c r="E25" s="12" t="s">
        <v>127</v>
      </c>
      <c r="F25" s="11" t="s">
        <v>88</v>
      </c>
      <c r="G25" s="11" t="s">
        <v>141</v>
      </c>
      <c r="H25" s="12" t="s">
        <v>154</v>
      </c>
      <c r="I25" s="15" t="s">
        <v>171</v>
      </c>
      <c r="J25" s="15" t="s">
        <v>189</v>
      </c>
      <c r="K25" s="14">
        <v>996420</v>
      </c>
      <c r="L25" s="21"/>
    </row>
    <row r="26" spans="1:12" s="8" customFormat="1" ht="30.75" customHeight="1" x14ac:dyDescent="0.25">
      <c r="A26" s="10">
        <f t="shared" si="1"/>
        <v>15</v>
      </c>
      <c r="B26" s="11">
        <v>203621367</v>
      </c>
      <c r="C26" s="10" t="s">
        <v>218</v>
      </c>
      <c r="D26" s="10" t="s">
        <v>218</v>
      </c>
      <c r="E26" s="12" t="s">
        <v>128</v>
      </c>
      <c r="F26" s="11" t="s">
        <v>88</v>
      </c>
      <c r="G26" s="11" t="s">
        <v>142</v>
      </c>
      <c r="H26" s="12" t="s">
        <v>155</v>
      </c>
      <c r="I26" s="15" t="s">
        <v>172</v>
      </c>
      <c r="J26" s="15" t="s">
        <v>190</v>
      </c>
      <c r="K26" s="14">
        <v>25000000</v>
      </c>
      <c r="L26" s="21"/>
    </row>
    <row r="27" spans="1:12" s="8" customFormat="1" ht="30.75" customHeight="1" x14ac:dyDescent="0.25">
      <c r="A27" s="10">
        <f t="shared" si="1"/>
        <v>16</v>
      </c>
      <c r="B27" s="11">
        <v>203621367</v>
      </c>
      <c r="C27" s="10" t="s">
        <v>218</v>
      </c>
      <c r="D27" s="10" t="s">
        <v>218</v>
      </c>
      <c r="E27" s="12" t="s">
        <v>129</v>
      </c>
      <c r="F27" s="11" t="s">
        <v>88</v>
      </c>
      <c r="G27" s="11" t="s">
        <v>142</v>
      </c>
      <c r="H27" s="12" t="s">
        <v>155</v>
      </c>
      <c r="I27" s="15" t="s">
        <v>173</v>
      </c>
      <c r="J27" s="15" t="s">
        <v>191</v>
      </c>
      <c r="K27" s="14">
        <v>8000000</v>
      </c>
      <c r="L27" s="21"/>
    </row>
    <row r="28" spans="1:12" s="8" customFormat="1" ht="30.75" customHeight="1" x14ac:dyDescent="0.25">
      <c r="A28" s="10">
        <f t="shared" si="1"/>
        <v>17</v>
      </c>
      <c r="B28" s="11">
        <v>203621367</v>
      </c>
      <c r="C28" s="10" t="s">
        <v>109</v>
      </c>
      <c r="D28" s="10" t="s">
        <v>221</v>
      </c>
      <c r="E28" s="12" t="s">
        <v>130</v>
      </c>
      <c r="F28" s="11" t="s">
        <v>88</v>
      </c>
      <c r="G28" s="11" t="s">
        <v>143</v>
      </c>
      <c r="H28" s="12" t="s">
        <v>156</v>
      </c>
      <c r="I28" s="15" t="s">
        <v>174</v>
      </c>
      <c r="J28" s="15" t="s">
        <v>192</v>
      </c>
      <c r="K28" s="14">
        <v>44000000</v>
      </c>
      <c r="L28" s="21"/>
    </row>
    <row r="29" spans="1:12" s="8" customFormat="1" ht="30.75" customHeight="1" x14ac:dyDescent="0.25">
      <c r="A29" s="10">
        <f t="shared" si="1"/>
        <v>18</v>
      </c>
      <c r="B29" s="11">
        <v>203621367</v>
      </c>
      <c r="C29" s="10" t="s">
        <v>222</v>
      </c>
      <c r="D29" s="10" t="s">
        <v>222</v>
      </c>
      <c r="E29" s="12" t="s">
        <v>131</v>
      </c>
      <c r="F29" s="11" t="s">
        <v>88</v>
      </c>
      <c r="G29" s="11" t="s">
        <v>144</v>
      </c>
      <c r="H29" s="12" t="s">
        <v>157</v>
      </c>
      <c r="I29" s="15" t="s">
        <v>175</v>
      </c>
      <c r="J29" s="15" t="s">
        <v>193</v>
      </c>
      <c r="K29" s="14">
        <v>7340000</v>
      </c>
      <c r="L29" s="21"/>
    </row>
    <row r="30" spans="1:12" s="8" customFormat="1" x14ac:dyDescent="0.25">
      <c r="A30" s="18"/>
      <c r="B30" s="19"/>
      <c r="C30" s="19" t="s">
        <v>89</v>
      </c>
      <c r="D30" s="19"/>
      <c r="E30" s="19"/>
      <c r="F30" s="19"/>
      <c r="G30" s="19"/>
      <c r="H30" s="19"/>
      <c r="I30" s="19"/>
      <c r="J30" s="19"/>
      <c r="K30" s="20">
        <f>SUM(K12:K29)</f>
        <v>154019217</v>
      </c>
      <c r="L30" s="24"/>
    </row>
    <row r="31" spans="1:12" s="8" customFormat="1" ht="21" customHeight="1" x14ac:dyDescent="0.25">
      <c r="A31" s="27" t="s">
        <v>91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3"/>
    </row>
    <row r="32" spans="1:12" s="8" customFormat="1" ht="60.75" customHeight="1" x14ac:dyDescent="0.25">
      <c r="A32" s="10">
        <v>1</v>
      </c>
      <c r="B32" s="11">
        <v>203621367</v>
      </c>
      <c r="C32" s="10" t="s">
        <v>223</v>
      </c>
      <c r="D32" s="10" t="s">
        <v>216</v>
      </c>
      <c r="E32" s="12" t="s">
        <v>194</v>
      </c>
      <c r="F32" s="11" t="s">
        <v>88</v>
      </c>
      <c r="G32" s="11" t="s">
        <v>197</v>
      </c>
      <c r="H32" s="12" t="s">
        <v>198</v>
      </c>
      <c r="I32" s="15" t="s">
        <v>199</v>
      </c>
      <c r="J32" s="15" t="s">
        <v>202</v>
      </c>
      <c r="K32" s="14">
        <v>3695996</v>
      </c>
      <c r="L32" s="23"/>
    </row>
    <row r="33" spans="1:12" s="8" customFormat="1" ht="60.75" customHeight="1" x14ac:dyDescent="0.25">
      <c r="A33" s="10">
        <f>+A32+1</f>
        <v>2</v>
      </c>
      <c r="B33" s="11">
        <v>203621367</v>
      </c>
      <c r="C33" s="10" t="s">
        <v>87</v>
      </c>
      <c r="D33" s="10" t="s">
        <v>67</v>
      </c>
      <c r="E33" s="12" t="s">
        <v>195</v>
      </c>
      <c r="F33" s="11" t="s">
        <v>88</v>
      </c>
      <c r="G33" s="11" t="s">
        <v>55</v>
      </c>
      <c r="H33" s="12" t="s">
        <v>58</v>
      </c>
      <c r="I33" s="15" t="s">
        <v>200</v>
      </c>
      <c r="J33" s="15" t="s">
        <v>203</v>
      </c>
      <c r="K33" s="14">
        <v>6434400</v>
      </c>
      <c r="L33" s="23"/>
    </row>
    <row r="34" spans="1:12" s="8" customFormat="1" ht="60.75" customHeight="1" x14ac:dyDescent="0.25">
      <c r="A34" s="10">
        <f t="shared" ref="A34" si="2">+A33+1</f>
        <v>3</v>
      </c>
      <c r="B34" s="11">
        <v>203621367</v>
      </c>
      <c r="C34" s="10" t="s">
        <v>87</v>
      </c>
      <c r="D34" s="10" t="s">
        <v>67</v>
      </c>
      <c r="E34" s="12" t="s">
        <v>196</v>
      </c>
      <c r="F34" s="11" t="s">
        <v>88</v>
      </c>
      <c r="G34" s="11" t="s">
        <v>55</v>
      </c>
      <c r="H34" s="12" t="s">
        <v>58</v>
      </c>
      <c r="I34" s="15" t="s">
        <v>201</v>
      </c>
      <c r="J34" s="15" t="s">
        <v>204</v>
      </c>
      <c r="K34" s="14">
        <v>5460000</v>
      </c>
      <c r="L34" s="23"/>
    </row>
    <row r="35" spans="1:12" s="8" customFormat="1" x14ac:dyDescent="0.25">
      <c r="A35" s="18"/>
      <c r="B35" s="19"/>
      <c r="C35" s="19" t="s">
        <v>89</v>
      </c>
      <c r="D35" s="19"/>
      <c r="E35" s="19"/>
      <c r="F35" s="19"/>
      <c r="G35" s="19"/>
      <c r="H35" s="19"/>
      <c r="I35" s="19"/>
      <c r="J35" s="19"/>
      <c r="K35" s="20">
        <f>SUM(K32:K34)</f>
        <v>15590396</v>
      </c>
      <c r="L35" s="24"/>
    </row>
    <row r="36" spans="1:12" s="8" customFormat="1" x14ac:dyDescent="0.25">
      <c r="A36" s="26" t="s">
        <v>224</v>
      </c>
      <c r="B36" s="26"/>
      <c r="C36" s="26"/>
      <c r="D36" s="26"/>
      <c r="E36" s="26"/>
      <c r="F36" s="26"/>
      <c r="G36" s="26"/>
      <c r="H36" s="26"/>
      <c r="I36" s="26"/>
      <c r="J36" s="25"/>
      <c r="K36" s="16">
        <f>+K35+K30</f>
        <v>169609613</v>
      </c>
      <c r="L36" s="24"/>
    </row>
    <row r="37" spans="1:12" s="8" customFormat="1" x14ac:dyDescent="0.25">
      <c r="A37" s="26" t="s">
        <v>225</v>
      </c>
      <c r="B37" s="26"/>
      <c r="C37" s="26"/>
      <c r="D37" s="26"/>
      <c r="E37" s="26"/>
      <c r="F37" s="26"/>
      <c r="G37" s="26"/>
      <c r="H37" s="26"/>
      <c r="I37" s="26"/>
      <c r="J37" s="25"/>
      <c r="K37" s="16">
        <f>+K36</f>
        <v>169609613</v>
      </c>
      <c r="L37" s="22"/>
    </row>
  </sheetData>
  <mergeCells count="8">
    <mergeCell ref="A31:K31"/>
    <mergeCell ref="A36:I36"/>
    <mergeCell ref="A37:I37"/>
    <mergeCell ref="A1:K1"/>
    <mergeCell ref="A5:K5"/>
    <mergeCell ref="A7:K7"/>
    <mergeCell ref="A9:K9"/>
    <mergeCell ref="A11:K11"/>
  </mergeCells>
  <pageMargins left="0.39370078740157483" right="0.39370078740157483" top="0.39370078740157483" bottom="0.39370078740157483" header="0.23622047244094488" footer="0.23622047244094488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D643D-DEEC-42FD-8F3C-24DCAD11CE7F}">
  <sheetPr>
    <pageSetUpPr fitToPage="1"/>
  </sheetPr>
  <dimension ref="A1:L37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E15" sqref="E15"/>
    </sheetView>
  </sheetViews>
  <sheetFormatPr defaultColWidth="9.140625" defaultRowHeight="15.75" x14ac:dyDescent="0.25"/>
  <cols>
    <col min="1" max="1" width="6" style="1" customWidth="1"/>
    <col min="2" max="2" width="26" style="1" customWidth="1"/>
    <col min="3" max="3" width="36.7109375" style="1" customWidth="1"/>
    <col min="4" max="4" width="32.28515625" style="1" customWidth="1"/>
    <col min="5" max="5" width="24.7109375" style="2" customWidth="1"/>
    <col min="6" max="6" width="14.28515625" style="1" customWidth="1"/>
    <col min="7" max="7" width="43.5703125" style="1" customWidth="1"/>
    <col min="8" max="8" width="19.5703125" style="2" customWidth="1"/>
    <col min="9" max="9" width="25" style="1" customWidth="1"/>
    <col min="10" max="10" width="18.42578125" style="1" customWidth="1"/>
    <col min="11" max="11" width="17.85546875" style="1" customWidth="1"/>
    <col min="12" max="13" width="16.7109375" style="1" bestFit="1" customWidth="1"/>
    <col min="14" max="16384" width="9.140625" style="1"/>
  </cols>
  <sheetData>
    <row r="1" spans="1:12" x14ac:dyDescent="0.25">
      <c r="A1" s="29" t="s">
        <v>247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3" spans="1:12" ht="62.25" customHeight="1" x14ac:dyDescent="0.25">
      <c r="A3" s="5" t="s">
        <v>36</v>
      </c>
      <c r="B3" s="3" t="s">
        <v>35</v>
      </c>
      <c r="C3" s="3" t="s">
        <v>13</v>
      </c>
      <c r="D3" s="3" t="s">
        <v>41</v>
      </c>
      <c r="E3" s="4" t="s">
        <v>14</v>
      </c>
      <c r="F3" s="3" t="s">
        <v>15</v>
      </c>
      <c r="G3" s="4" t="s">
        <v>42</v>
      </c>
      <c r="H3" s="4" t="s">
        <v>37</v>
      </c>
      <c r="I3" s="3" t="s">
        <v>38</v>
      </c>
      <c r="J3" s="3" t="s">
        <v>39</v>
      </c>
      <c r="K3" s="3" t="s">
        <v>40</v>
      </c>
    </row>
    <row r="4" spans="1:12" s="8" customFormat="1" x14ac:dyDescent="0.25">
      <c r="A4" s="9">
        <v>1</v>
      </c>
      <c r="B4" s="9">
        <v>2</v>
      </c>
      <c r="C4" s="9">
        <v>3</v>
      </c>
      <c r="D4" s="9">
        <v>4</v>
      </c>
      <c r="E4" s="7">
        <f>+D4+1</f>
        <v>5</v>
      </c>
      <c r="F4" s="7">
        <f t="shared" ref="F4:J4" si="0">+E4+1</f>
        <v>6</v>
      </c>
      <c r="G4" s="7">
        <f t="shared" si="0"/>
        <v>7</v>
      </c>
      <c r="H4" s="7">
        <f t="shared" si="0"/>
        <v>8</v>
      </c>
      <c r="I4" s="7">
        <f t="shared" si="0"/>
        <v>9</v>
      </c>
      <c r="J4" s="7">
        <f t="shared" si="0"/>
        <v>10</v>
      </c>
      <c r="K4" s="7">
        <f t="shared" ref="K4" si="1">+J4+1</f>
        <v>11</v>
      </c>
    </row>
    <row r="5" spans="1:12" s="8" customFormat="1" x14ac:dyDescent="0.25">
      <c r="A5" s="27" t="s">
        <v>19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2"/>
    </row>
    <row r="6" spans="1:12" s="8" customFormat="1" x14ac:dyDescent="0.25">
      <c r="A6" s="10"/>
      <c r="B6" s="11"/>
      <c r="C6" s="10"/>
      <c r="D6" s="10"/>
      <c r="E6" s="12"/>
      <c r="F6" s="11"/>
      <c r="G6" s="11"/>
      <c r="H6" s="12"/>
      <c r="I6" s="10"/>
      <c r="J6" s="10"/>
      <c r="K6" s="6"/>
      <c r="L6" s="22"/>
    </row>
    <row r="7" spans="1:12" s="8" customFormat="1" x14ac:dyDescent="0.25">
      <c r="A7" s="27" t="s">
        <v>73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2"/>
    </row>
    <row r="8" spans="1:12" s="8" customFormat="1" x14ac:dyDescent="0.25">
      <c r="A8" s="10"/>
      <c r="B8" s="11"/>
      <c r="C8" s="10"/>
      <c r="D8" s="10"/>
      <c r="E8" s="12"/>
      <c r="F8" s="11"/>
      <c r="G8" s="11"/>
      <c r="H8" s="12"/>
      <c r="I8" s="10"/>
      <c r="J8" s="10"/>
      <c r="K8" s="6"/>
      <c r="L8" s="23"/>
    </row>
    <row r="9" spans="1:12" s="8" customFormat="1" ht="31.5" customHeight="1" x14ac:dyDescent="0.25">
      <c r="A9" s="27" t="s">
        <v>74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3"/>
    </row>
    <row r="10" spans="1:12" s="8" customFormat="1" x14ac:dyDescent="0.2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3"/>
      <c r="L10" s="23"/>
    </row>
    <row r="11" spans="1:12" s="8" customFormat="1" ht="27.75" customHeight="1" x14ac:dyDescent="0.25">
      <c r="A11" s="27" t="s">
        <v>95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3"/>
    </row>
    <row r="12" spans="1:12" s="8" customFormat="1" ht="31.5" x14ac:dyDescent="0.25">
      <c r="A12" s="10">
        <v>1</v>
      </c>
      <c r="B12" s="11">
        <v>203621367</v>
      </c>
      <c r="C12" s="10" t="s">
        <v>226</v>
      </c>
      <c r="D12" s="10" t="s">
        <v>229</v>
      </c>
      <c r="E12" s="12" t="s">
        <v>114</v>
      </c>
      <c r="F12" s="11" t="s">
        <v>68</v>
      </c>
      <c r="G12" s="11" t="s">
        <v>132</v>
      </c>
      <c r="H12" s="12" t="s">
        <v>145</v>
      </c>
      <c r="I12" s="15" t="s">
        <v>158</v>
      </c>
      <c r="J12" s="15" t="s">
        <v>176</v>
      </c>
      <c r="K12" s="14">
        <v>5534987</v>
      </c>
      <c r="L12" s="21"/>
    </row>
    <row r="13" spans="1:12" s="8" customFormat="1" ht="31.5" x14ac:dyDescent="0.25">
      <c r="A13" s="10">
        <f>+A12+1</f>
        <v>2</v>
      </c>
      <c r="B13" s="11">
        <v>203621367</v>
      </c>
      <c r="C13" s="10" t="s">
        <v>227</v>
      </c>
      <c r="D13" s="10" t="s">
        <v>70</v>
      </c>
      <c r="E13" s="12" t="s">
        <v>115</v>
      </c>
      <c r="F13" s="11" t="s">
        <v>68</v>
      </c>
      <c r="G13" s="11" t="s">
        <v>133</v>
      </c>
      <c r="H13" s="12" t="s">
        <v>146</v>
      </c>
      <c r="I13" s="15" t="s">
        <v>159</v>
      </c>
      <c r="J13" s="15" t="s">
        <v>177</v>
      </c>
      <c r="K13" s="14">
        <v>5073000</v>
      </c>
      <c r="L13" s="21"/>
    </row>
    <row r="14" spans="1:12" s="8" customFormat="1" ht="31.5" x14ac:dyDescent="0.25">
      <c r="A14" s="10">
        <f t="shared" ref="A14:A29" si="2">+A13+1</f>
        <v>3</v>
      </c>
      <c r="B14" s="11">
        <v>203621367</v>
      </c>
      <c r="C14" s="10" t="s">
        <v>228</v>
      </c>
      <c r="D14" s="10" t="s">
        <v>229</v>
      </c>
      <c r="E14" s="12" t="s">
        <v>116</v>
      </c>
      <c r="F14" s="11" t="s">
        <v>68</v>
      </c>
      <c r="G14" s="11" t="s">
        <v>56</v>
      </c>
      <c r="H14" s="12" t="s">
        <v>59</v>
      </c>
      <c r="I14" s="15" t="s">
        <v>160</v>
      </c>
      <c r="J14" s="15" t="s">
        <v>178</v>
      </c>
      <c r="K14" s="14">
        <v>1818216</v>
      </c>
      <c r="L14" s="21"/>
    </row>
    <row r="15" spans="1:12" s="8" customFormat="1" ht="31.5" x14ac:dyDescent="0.25">
      <c r="A15" s="10">
        <f t="shared" si="2"/>
        <v>4</v>
      </c>
      <c r="B15" s="11">
        <v>203621367</v>
      </c>
      <c r="C15" s="10" t="s">
        <v>230</v>
      </c>
      <c r="D15" s="10" t="s">
        <v>70</v>
      </c>
      <c r="E15" s="12" t="s">
        <v>117</v>
      </c>
      <c r="F15" s="11" t="s">
        <v>68</v>
      </c>
      <c r="G15" s="11" t="s">
        <v>134</v>
      </c>
      <c r="H15" s="12" t="s">
        <v>147</v>
      </c>
      <c r="I15" s="15" t="s">
        <v>161</v>
      </c>
      <c r="J15" s="15" t="s">
        <v>179</v>
      </c>
      <c r="K15" s="14">
        <v>2000000</v>
      </c>
      <c r="L15" s="21"/>
    </row>
    <row r="16" spans="1:12" s="8" customFormat="1" ht="31.5" x14ac:dyDescent="0.25">
      <c r="A16" s="10">
        <f t="shared" si="2"/>
        <v>5</v>
      </c>
      <c r="B16" s="11">
        <v>203621367</v>
      </c>
      <c r="C16" s="10" t="s">
        <v>231</v>
      </c>
      <c r="D16" s="10" t="s">
        <v>69</v>
      </c>
      <c r="E16" s="12" t="s">
        <v>118</v>
      </c>
      <c r="F16" s="11" t="s">
        <v>68</v>
      </c>
      <c r="G16" s="11" t="s">
        <v>135</v>
      </c>
      <c r="H16" s="12" t="s">
        <v>148</v>
      </c>
      <c r="I16" s="15" t="s">
        <v>162</v>
      </c>
      <c r="J16" s="15" t="s">
        <v>180</v>
      </c>
      <c r="K16" s="14">
        <v>197000</v>
      </c>
      <c r="L16" s="21"/>
    </row>
    <row r="17" spans="1:12" s="8" customFormat="1" ht="47.25" x14ac:dyDescent="0.25">
      <c r="A17" s="10">
        <f t="shared" si="2"/>
        <v>6</v>
      </c>
      <c r="B17" s="11">
        <v>203621367</v>
      </c>
      <c r="C17" s="10" t="s">
        <v>232</v>
      </c>
      <c r="D17" s="10" t="s">
        <v>233</v>
      </c>
      <c r="E17" s="12" t="s">
        <v>119</v>
      </c>
      <c r="F17" s="11" t="s">
        <v>68</v>
      </c>
      <c r="G17" s="11" t="s">
        <v>136</v>
      </c>
      <c r="H17" s="12" t="s">
        <v>149</v>
      </c>
      <c r="I17" s="15" t="s">
        <v>163</v>
      </c>
      <c r="J17" s="15" t="s">
        <v>181</v>
      </c>
      <c r="K17" s="14">
        <v>871877</v>
      </c>
      <c r="L17" s="21"/>
    </row>
    <row r="18" spans="1:12" s="8" customFormat="1" ht="31.5" x14ac:dyDescent="0.25">
      <c r="A18" s="10">
        <f t="shared" si="2"/>
        <v>7</v>
      </c>
      <c r="B18" s="11">
        <v>203621367</v>
      </c>
      <c r="C18" s="10" t="s">
        <v>93</v>
      </c>
      <c r="D18" s="10" t="s">
        <v>71</v>
      </c>
      <c r="E18" s="12" t="s">
        <v>120</v>
      </c>
      <c r="F18" s="11" t="s">
        <v>68</v>
      </c>
      <c r="G18" s="11" t="s">
        <v>54</v>
      </c>
      <c r="H18" s="12" t="s">
        <v>57</v>
      </c>
      <c r="I18" s="15" t="s">
        <v>164</v>
      </c>
      <c r="J18" s="15" t="s">
        <v>182</v>
      </c>
      <c r="K18" s="14">
        <v>21138114</v>
      </c>
      <c r="L18" s="21"/>
    </row>
    <row r="19" spans="1:12" s="8" customFormat="1" ht="31.5" x14ac:dyDescent="0.25">
      <c r="A19" s="10">
        <f t="shared" si="2"/>
        <v>8</v>
      </c>
      <c r="B19" s="11">
        <v>203621367</v>
      </c>
      <c r="C19" s="10" t="s">
        <v>234</v>
      </c>
      <c r="D19" s="10" t="s">
        <v>236</v>
      </c>
      <c r="E19" s="12" t="s">
        <v>121</v>
      </c>
      <c r="F19" s="11" t="s">
        <v>68</v>
      </c>
      <c r="G19" s="11" t="s">
        <v>137</v>
      </c>
      <c r="H19" s="12" t="s">
        <v>150</v>
      </c>
      <c r="I19" s="15" t="s">
        <v>165</v>
      </c>
      <c r="J19" s="15" t="s">
        <v>183</v>
      </c>
      <c r="K19" s="14">
        <v>122222</v>
      </c>
      <c r="L19" s="21"/>
    </row>
    <row r="20" spans="1:12" s="8" customFormat="1" ht="31.5" x14ac:dyDescent="0.25">
      <c r="A20" s="10">
        <f t="shared" si="2"/>
        <v>9</v>
      </c>
      <c r="B20" s="11">
        <v>203621367</v>
      </c>
      <c r="C20" s="10" t="s">
        <v>235</v>
      </c>
      <c r="D20" s="10" t="s">
        <v>237</v>
      </c>
      <c r="E20" s="12" t="s">
        <v>122</v>
      </c>
      <c r="F20" s="11" t="s">
        <v>68</v>
      </c>
      <c r="G20" s="11" t="s">
        <v>138</v>
      </c>
      <c r="H20" s="12" t="s">
        <v>151</v>
      </c>
      <c r="I20" s="15" t="s">
        <v>166</v>
      </c>
      <c r="J20" s="15" t="s">
        <v>184</v>
      </c>
      <c r="K20" s="14">
        <v>1648000</v>
      </c>
      <c r="L20" s="21"/>
    </row>
    <row r="21" spans="1:12" s="8" customFormat="1" ht="31.5" x14ac:dyDescent="0.25">
      <c r="A21" s="10">
        <f t="shared" si="2"/>
        <v>10</v>
      </c>
      <c r="B21" s="11">
        <v>203621367</v>
      </c>
      <c r="C21" s="10" t="s">
        <v>235</v>
      </c>
      <c r="D21" s="10" t="s">
        <v>237</v>
      </c>
      <c r="E21" s="12" t="s">
        <v>123</v>
      </c>
      <c r="F21" s="11" t="s">
        <v>68</v>
      </c>
      <c r="G21" s="11" t="s">
        <v>139</v>
      </c>
      <c r="H21" s="12" t="s">
        <v>152</v>
      </c>
      <c r="I21" s="15" t="s">
        <v>167</v>
      </c>
      <c r="J21" s="15" t="s">
        <v>185</v>
      </c>
      <c r="K21" s="14">
        <v>5084000</v>
      </c>
      <c r="L21" s="21"/>
    </row>
    <row r="22" spans="1:12" s="8" customFormat="1" ht="31.5" x14ac:dyDescent="0.25">
      <c r="A22" s="10">
        <f t="shared" si="2"/>
        <v>11</v>
      </c>
      <c r="B22" s="11">
        <v>203621367</v>
      </c>
      <c r="C22" s="10" t="s">
        <v>238</v>
      </c>
      <c r="D22" s="10" t="s">
        <v>239</v>
      </c>
      <c r="E22" s="12" t="s">
        <v>124</v>
      </c>
      <c r="F22" s="11" t="s">
        <v>68</v>
      </c>
      <c r="G22" s="11" t="s">
        <v>60</v>
      </c>
      <c r="H22" s="12" t="s">
        <v>61</v>
      </c>
      <c r="I22" s="15" t="s">
        <v>168</v>
      </c>
      <c r="J22" s="15" t="s">
        <v>186</v>
      </c>
      <c r="K22" s="14">
        <v>16750000</v>
      </c>
      <c r="L22" s="21"/>
    </row>
    <row r="23" spans="1:12" s="8" customFormat="1" ht="31.5" x14ac:dyDescent="0.25">
      <c r="A23" s="10">
        <f t="shared" si="2"/>
        <v>12</v>
      </c>
      <c r="B23" s="11">
        <v>203621367</v>
      </c>
      <c r="C23" s="10" t="s">
        <v>86</v>
      </c>
      <c r="D23" s="10" t="s">
        <v>92</v>
      </c>
      <c r="E23" s="12" t="s">
        <v>125</v>
      </c>
      <c r="F23" s="11" t="s">
        <v>68</v>
      </c>
      <c r="G23" s="11" t="s">
        <v>56</v>
      </c>
      <c r="H23" s="12" t="s">
        <v>59</v>
      </c>
      <c r="I23" s="15" t="s">
        <v>169</v>
      </c>
      <c r="J23" s="15" t="s">
        <v>187</v>
      </c>
      <c r="K23" s="14">
        <v>425381</v>
      </c>
      <c r="L23" s="21"/>
    </row>
    <row r="24" spans="1:12" s="8" customFormat="1" ht="63" x14ac:dyDescent="0.25">
      <c r="A24" s="10">
        <f t="shared" si="2"/>
        <v>13</v>
      </c>
      <c r="B24" s="11">
        <v>203621367</v>
      </c>
      <c r="C24" s="10" t="s">
        <v>240</v>
      </c>
      <c r="D24" s="10" t="s">
        <v>242</v>
      </c>
      <c r="E24" s="12" t="s">
        <v>126</v>
      </c>
      <c r="F24" s="11" t="s">
        <v>68</v>
      </c>
      <c r="G24" s="11" t="s">
        <v>140</v>
      </c>
      <c r="H24" s="12" t="s">
        <v>153</v>
      </c>
      <c r="I24" s="15" t="s">
        <v>170</v>
      </c>
      <c r="J24" s="15" t="s">
        <v>188</v>
      </c>
      <c r="K24" s="14">
        <v>8020000</v>
      </c>
      <c r="L24" s="21"/>
    </row>
    <row r="25" spans="1:12" s="8" customFormat="1" ht="47.25" x14ac:dyDescent="0.25">
      <c r="A25" s="10">
        <f t="shared" si="2"/>
        <v>14</v>
      </c>
      <c r="B25" s="11">
        <v>203621367</v>
      </c>
      <c r="C25" s="10" t="s">
        <v>241</v>
      </c>
      <c r="D25" s="10" t="s">
        <v>243</v>
      </c>
      <c r="E25" s="12" t="s">
        <v>127</v>
      </c>
      <c r="F25" s="11" t="s">
        <v>68</v>
      </c>
      <c r="G25" s="11" t="s">
        <v>141</v>
      </c>
      <c r="H25" s="12" t="s">
        <v>154</v>
      </c>
      <c r="I25" s="15" t="s">
        <v>171</v>
      </c>
      <c r="J25" s="15" t="s">
        <v>189</v>
      </c>
      <c r="K25" s="14">
        <v>996420</v>
      </c>
      <c r="L25" s="21"/>
    </row>
    <row r="26" spans="1:12" s="8" customFormat="1" x14ac:dyDescent="0.25">
      <c r="A26" s="10">
        <f t="shared" si="2"/>
        <v>15</v>
      </c>
      <c r="B26" s="11">
        <v>203621367</v>
      </c>
      <c r="C26" s="10" t="s">
        <v>244</v>
      </c>
      <c r="D26" s="10" t="s">
        <v>244</v>
      </c>
      <c r="E26" s="12" t="s">
        <v>128</v>
      </c>
      <c r="F26" s="11" t="s">
        <v>68</v>
      </c>
      <c r="G26" s="11" t="s">
        <v>142</v>
      </c>
      <c r="H26" s="12" t="s">
        <v>155</v>
      </c>
      <c r="I26" s="15" t="s">
        <v>172</v>
      </c>
      <c r="J26" s="15" t="s">
        <v>190</v>
      </c>
      <c r="K26" s="14">
        <v>25000000</v>
      </c>
      <c r="L26" s="21"/>
    </row>
    <row r="27" spans="1:12" s="8" customFormat="1" x14ac:dyDescent="0.25">
      <c r="A27" s="10">
        <f t="shared" si="2"/>
        <v>16</v>
      </c>
      <c r="B27" s="11">
        <v>203621367</v>
      </c>
      <c r="C27" s="10" t="s">
        <v>244</v>
      </c>
      <c r="D27" s="10" t="s">
        <v>244</v>
      </c>
      <c r="E27" s="12" t="s">
        <v>129</v>
      </c>
      <c r="F27" s="11" t="s">
        <v>68</v>
      </c>
      <c r="G27" s="11" t="s">
        <v>142</v>
      </c>
      <c r="H27" s="12" t="s">
        <v>155</v>
      </c>
      <c r="I27" s="15" t="s">
        <v>173</v>
      </c>
      <c r="J27" s="15" t="s">
        <v>191</v>
      </c>
      <c r="K27" s="14">
        <v>8000000</v>
      </c>
      <c r="L27" s="21"/>
    </row>
    <row r="28" spans="1:12" s="8" customFormat="1" ht="31.5" x14ac:dyDescent="0.25">
      <c r="A28" s="10">
        <f t="shared" si="2"/>
        <v>17</v>
      </c>
      <c r="B28" s="11">
        <v>203621367</v>
      </c>
      <c r="C28" s="10" t="s">
        <v>245</v>
      </c>
      <c r="D28" s="10" t="s">
        <v>245</v>
      </c>
      <c r="E28" s="12" t="s">
        <v>130</v>
      </c>
      <c r="F28" s="11" t="s">
        <v>68</v>
      </c>
      <c r="G28" s="11" t="s">
        <v>143</v>
      </c>
      <c r="H28" s="12" t="s">
        <v>156</v>
      </c>
      <c r="I28" s="15" t="s">
        <v>174</v>
      </c>
      <c r="J28" s="15" t="s">
        <v>192</v>
      </c>
      <c r="K28" s="14">
        <v>44000000</v>
      </c>
      <c r="L28" s="21"/>
    </row>
    <row r="29" spans="1:12" s="8" customFormat="1" ht="31.5" x14ac:dyDescent="0.25">
      <c r="A29" s="10">
        <f t="shared" si="2"/>
        <v>18</v>
      </c>
      <c r="B29" s="11">
        <v>203621367</v>
      </c>
      <c r="C29" s="10" t="s">
        <v>246</v>
      </c>
      <c r="D29" s="10" t="s">
        <v>246</v>
      </c>
      <c r="E29" s="12" t="s">
        <v>131</v>
      </c>
      <c r="F29" s="11" t="s">
        <v>68</v>
      </c>
      <c r="G29" s="11" t="s">
        <v>144</v>
      </c>
      <c r="H29" s="12" t="s">
        <v>157</v>
      </c>
      <c r="I29" s="15" t="s">
        <v>175</v>
      </c>
      <c r="J29" s="15" t="s">
        <v>193</v>
      </c>
      <c r="K29" s="14">
        <v>7340000</v>
      </c>
      <c r="L29" s="21"/>
    </row>
    <row r="30" spans="1:12" s="8" customFormat="1" x14ac:dyDescent="0.25">
      <c r="A30" s="18"/>
      <c r="B30" s="19"/>
      <c r="C30" s="19" t="s">
        <v>75</v>
      </c>
      <c r="D30" s="19"/>
      <c r="E30" s="19"/>
      <c r="F30" s="19"/>
      <c r="G30" s="19"/>
      <c r="H30" s="19"/>
      <c r="I30" s="19"/>
      <c r="J30" s="19"/>
      <c r="K30" s="20">
        <f>SUM(K12:K29)</f>
        <v>154019217</v>
      </c>
      <c r="L30" s="24"/>
    </row>
    <row r="31" spans="1:12" s="8" customFormat="1" ht="21" customHeight="1" x14ac:dyDescent="0.25">
      <c r="A31" s="27" t="s">
        <v>96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3"/>
    </row>
    <row r="32" spans="1:12" s="8" customFormat="1" ht="47.25" x14ac:dyDescent="0.25">
      <c r="A32" s="10">
        <v>1</v>
      </c>
      <c r="B32" s="11">
        <v>203621367</v>
      </c>
      <c r="C32" s="10" t="s">
        <v>72</v>
      </c>
      <c r="D32" s="10" t="s">
        <v>72</v>
      </c>
      <c r="E32" s="12" t="s">
        <v>194</v>
      </c>
      <c r="F32" s="11" t="s">
        <v>68</v>
      </c>
      <c r="G32" s="11" t="s">
        <v>197</v>
      </c>
      <c r="H32" s="12" t="s">
        <v>198</v>
      </c>
      <c r="I32" s="15" t="s">
        <v>199</v>
      </c>
      <c r="J32" s="15" t="s">
        <v>202</v>
      </c>
      <c r="K32" s="14">
        <v>3695996</v>
      </c>
      <c r="L32" s="23"/>
    </row>
    <row r="33" spans="1:12" s="8" customFormat="1" ht="31.5" x14ac:dyDescent="0.25">
      <c r="A33" s="10">
        <f>+A32+1</f>
        <v>2</v>
      </c>
      <c r="B33" s="11">
        <v>203621367</v>
      </c>
      <c r="C33" s="10" t="s">
        <v>94</v>
      </c>
      <c r="D33" s="10" t="s">
        <v>94</v>
      </c>
      <c r="E33" s="12" t="s">
        <v>195</v>
      </c>
      <c r="F33" s="11" t="s">
        <v>68</v>
      </c>
      <c r="G33" s="11" t="s">
        <v>55</v>
      </c>
      <c r="H33" s="12" t="s">
        <v>58</v>
      </c>
      <c r="I33" s="15" t="s">
        <v>200</v>
      </c>
      <c r="J33" s="15" t="s">
        <v>203</v>
      </c>
      <c r="K33" s="14">
        <v>6434400</v>
      </c>
      <c r="L33" s="23"/>
    </row>
    <row r="34" spans="1:12" s="8" customFormat="1" ht="31.5" x14ac:dyDescent="0.25">
      <c r="A34" s="10">
        <f t="shared" ref="A34" si="3">+A33+1</f>
        <v>3</v>
      </c>
      <c r="B34" s="11">
        <v>203621367</v>
      </c>
      <c r="C34" s="10" t="s">
        <v>94</v>
      </c>
      <c r="D34" s="10" t="s">
        <v>94</v>
      </c>
      <c r="E34" s="12" t="s">
        <v>196</v>
      </c>
      <c r="F34" s="11" t="s">
        <v>68</v>
      </c>
      <c r="G34" s="11" t="s">
        <v>55</v>
      </c>
      <c r="H34" s="12" t="s">
        <v>58</v>
      </c>
      <c r="I34" s="15" t="s">
        <v>201</v>
      </c>
      <c r="J34" s="15" t="s">
        <v>204</v>
      </c>
      <c r="K34" s="14">
        <v>5460000</v>
      </c>
      <c r="L34" s="23"/>
    </row>
    <row r="35" spans="1:12" s="8" customFormat="1" x14ac:dyDescent="0.25">
      <c r="A35" s="18"/>
      <c r="B35" s="19"/>
      <c r="C35" s="19" t="s">
        <v>75</v>
      </c>
      <c r="D35" s="19"/>
      <c r="E35" s="19"/>
      <c r="F35" s="19"/>
      <c r="G35" s="19"/>
      <c r="H35" s="19"/>
      <c r="I35" s="19"/>
      <c r="J35" s="19"/>
      <c r="K35" s="20">
        <f>SUM(K32:K34)</f>
        <v>15590396</v>
      </c>
      <c r="L35" s="24"/>
    </row>
    <row r="36" spans="1:12" s="8" customFormat="1" x14ac:dyDescent="0.25">
      <c r="A36" s="26" t="s">
        <v>16</v>
      </c>
      <c r="B36" s="26"/>
      <c r="C36" s="26"/>
      <c r="D36" s="26"/>
      <c r="E36" s="26"/>
      <c r="F36" s="26"/>
      <c r="G36" s="26"/>
      <c r="H36" s="26"/>
      <c r="I36" s="26"/>
      <c r="J36" s="25"/>
      <c r="K36" s="16">
        <f>+K35+K30</f>
        <v>169609613</v>
      </c>
      <c r="L36" s="24"/>
    </row>
    <row r="37" spans="1:12" s="8" customFormat="1" x14ac:dyDescent="0.25">
      <c r="A37" s="26" t="s">
        <v>17</v>
      </c>
      <c r="B37" s="26"/>
      <c r="C37" s="26"/>
      <c r="D37" s="26"/>
      <c r="E37" s="26"/>
      <c r="F37" s="26"/>
      <c r="G37" s="26"/>
      <c r="H37" s="26"/>
      <c r="I37" s="26"/>
      <c r="J37" s="25"/>
      <c r="K37" s="16">
        <f>+K36</f>
        <v>169609613</v>
      </c>
      <c r="L37" s="22"/>
    </row>
  </sheetData>
  <mergeCells count="8">
    <mergeCell ref="A31:K31"/>
    <mergeCell ref="A36:I36"/>
    <mergeCell ref="A37:I37"/>
    <mergeCell ref="A1:K1"/>
    <mergeCell ref="A5:K5"/>
    <mergeCell ref="A7:K7"/>
    <mergeCell ref="A9:K9"/>
    <mergeCell ref="A11:K11"/>
  </mergeCells>
  <pageMargins left="0.39370078740157483" right="0.39370078740157483" top="0.39370078740157483" bottom="0.39370078740157483" header="0.23622047244094488" footer="0.23622047244094488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RU</vt:lpstr>
      <vt:lpstr>UZ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user-240</dc:creator>
  <cp:lastModifiedBy>Расулов Олим Акилович</cp:lastModifiedBy>
  <cp:lastPrinted>2025-08-25T10:56:22Z</cp:lastPrinted>
  <dcterms:created xsi:type="dcterms:W3CDTF">2024-04-16T14:18:25Z</dcterms:created>
  <dcterms:modified xsi:type="dcterms:W3CDTF">2026-04-16T07:23:09Z</dcterms:modified>
</cp:coreProperties>
</file>